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480" windowHeight="11640" activeTab="0"/>
  </bookViews>
  <sheets>
    <sheet name="Лист1" sheetId="1" r:id="rId1"/>
    <sheet name="Лист2" sheetId="2" r:id="rId2"/>
    <sheet name="Лист3" sheetId="3" r:id="rId3"/>
  </sheets>
  <definedNames>
    <definedName name="_xlnm.Print_Titles" localSheetId="0">'Лист1'!$3:$6</definedName>
  </definedNames>
  <calcPr fullCalcOnLoad="1"/>
</workbook>
</file>

<file path=xl/sharedStrings.xml><?xml version="1.0" encoding="utf-8"?>
<sst xmlns="http://schemas.openxmlformats.org/spreadsheetml/2006/main" count="210" uniqueCount="169">
  <si>
    <t>Аппарат</t>
  </si>
  <si>
    <t>Глава сельского поселения</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</si>
  <si>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</si>
  <si>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</si>
  <si>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</si>
  <si>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плановый период</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</si>
  <si>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</si>
  <si>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</si>
  <si>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</si>
  <si>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запланировано</t>
  </si>
  <si>
    <t>фактически исполнено</t>
  </si>
  <si>
    <t>гр.0</t>
  </si>
  <si>
    <t>гр.1</t>
  </si>
  <si>
    <t>гр.2</t>
  </si>
  <si>
    <t>гр.3</t>
  </si>
  <si>
    <t>гр.4</t>
  </si>
  <si>
    <t>гр.5</t>
  </si>
  <si>
    <t>гр.6</t>
  </si>
  <si>
    <t>гр.7</t>
  </si>
  <si>
    <t>гр.8</t>
  </si>
  <si>
    <t>гр.9</t>
  </si>
  <si>
    <t>гр.10</t>
  </si>
  <si>
    <t>гр.11</t>
  </si>
  <si>
    <t>гр.12</t>
  </si>
  <si>
    <t>гр.13</t>
  </si>
  <si>
    <t>гр.14</t>
  </si>
  <si>
    <t>гр.15</t>
  </si>
  <si>
    <t>гр.16</t>
  </si>
  <si>
    <t>гр.17</t>
  </si>
  <si>
    <t>гр.18</t>
  </si>
  <si>
    <t>гр.19</t>
  </si>
  <si>
    <t>организация ритуальных услуг и содержание мест захоронения</t>
  </si>
  <si>
    <t>Расходные обязательства поселений</t>
  </si>
  <si>
    <t>ИТОГО расходные обязательства поселений</t>
  </si>
  <si>
    <t>РП-И-9999</t>
  </si>
  <si>
    <t>* - В соответствии с Федеральным законом от 29.12.2006 N 258-ФЗ полномочие утрачивает силу с 1 января 2008 года</t>
  </si>
  <si>
    <t>** - В соответствии с Федеральным законом от 25.11.2008 N 222-ФЗ полномочие утрачивает силу</t>
  </si>
  <si>
    <t>*** - В соответствии с Федеральным законом от 27.12.2009 N 365-ФЗ полномочие утрачивает силу с 1 января 2010 года</t>
  </si>
  <si>
    <t/>
  </si>
  <si>
    <t>Свод реестров расходных обязательств муниципальных образований, входящих в состав Воронежской области</t>
  </si>
  <si>
    <t>Нормативное правовое регулирование, определяющее финансовое обеспечение и порядок расходования средств</t>
  </si>
  <si>
    <t>Объем средств на исполнение расходного обязательства по всем муниципальным образованиям (тыс.рублей)</t>
  </si>
  <si>
    <t>Примечание</t>
  </si>
  <si>
    <t>Сдержан.дорог в рамках благоустройства</t>
  </si>
  <si>
    <t>Водоснабжение (Поддер.коммун.хоз-ва)</t>
  </si>
  <si>
    <t>Областные средства</t>
  </si>
  <si>
    <t>Собственные средства</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</si>
  <si>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</si>
  <si>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5.1.</t>
  </si>
  <si>
    <t>5.</t>
  </si>
  <si>
    <t>отчетный  финансовый 2015 год</t>
  </si>
  <si>
    <t>очередной финансовый 2017 год</t>
  </si>
  <si>
    <t>финансовый год +1
2017</t>
  </si>
  <si>
    <t>финансовый год +2
2017</t>
  </si>
  <si>
    <t>Код  бюджетной класси-
фикации (Рз,Прз,ЦСР,ВР,ЭСР)</t>
  </si>
  <si>
    <t>914 01 04 01 2 01 92010 100</t>
  </si>
  <si>
    <t>914 01 04 01 2 01 92010 200</t>
  </si>
  <si>
    <t>914 01 04 01 2 01 92010 800</t>
  </si>
  <si>
    <t>иные расходы</t>
  </si>
  <si>
    <t>914 01 02 01 2 01 92020 100</t>
  </si>
  <si>
    <t>создание условий для организации досуга и обеспечения жителей сельского поселения услугами организаций культуры</t>
  </si>
  <si>
    <t>5.1.6.</t>
  </si>
  <si>
    <t>914 08 01 01 1 07 90020 200</t>
  </si>
  <si>
    <t>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</si>
  <si>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5.1.7.</t>
  </si>
  <si>
    <t>914 11 02 01 1 10 90410 200</t>
  </si>
  <si>
    <t>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</si>
  <si>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5.1.9.</t>
  </si>
  <si>
    <t>Уличное освещение</t>
  </si>
  <si>
    <t>914 05 03 01 1 01 90070 200</t>
  </si>
  <si>
    <t>914 05 03 01 1 01 S8670 200</t>
  </si>
  <si>
    <t>Софинансирование</t>
  </si>
  <si>
    <t>Прочее благоустройство территории поселения</t>
  </si>
  <si>
    <t>914 05 03 01 1 01 90080 200</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</si>
  <si>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</si>
  <si>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5.1.14.</t>
  </si>
  <si>
    <t>914 05 02 01 1 04 90200 200</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</si>
  <si>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</si>
  <si>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5.1.15.</t>
  </si>
  <si>
    <t>914 04 09 01 1 05 90060 200</t>
  </si>
  <si>
    <t>914 03 09 01 1 02 91430 200</t>
  </si>
  <si>
    <t>организация библиотечного обслуживания населения, комплектование и обеспечение сохранности библиотечных фондов библиотек сельского поселения</t>
  </si>
  <si>
    <t>5.1.21.</t>
  </si>
  <si>
    <t>914 08 01 01 1 09 00590 200</t>
  </si>
  <si>
    <t>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</si>
  <si>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5.1.24.</t>
  </si>
  <si>
    <t>914 04 12 01 3 01 90040 200</t>
  </si>
  <si>
    <t>5.1.27.</t>
  </si>
  <si>
    <t>914 05 03 01 1 01 90090 200</t>
  </si>
  <si>
    <t>5.1.28.</t>
  </si>
  <si>
    <t>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t>
  </si>
  <si>
    <t>5.2.</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</si>
  <si>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</si>
  <si>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функционирование органов местного самоуправления</t>
  </si>
  <si>
    <t>5.2.1.</t>
  </si>
  <si>
    <t>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</si>
  <si>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5.3.3.</t>
  </si>
  <si>
    <t>на содействие занятости населения, снижение напряженности на рынке труда</t>
  </si>
  <si>
    <t>5.3.3.2.</t>
  </si>
  <si>
    <t>914 04 12 01 1 06 S8430 200</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</si>
  <si>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</si>
  <si>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5.4.</t>
  </si>
  <si>
    <t>за счет субвенций, предоставленных из федерального бюджета или бюджета субъекта Российской Федерации, всего</t>
  </si>
  <si>
    <t>5.4.1.</t>
  </si>
  <si>
    <t>на осуществление воинского учета на территориях, на которых отсутствуют структурные подразделения военных комиссариатов</t>
  </si>
  <si>
    <t>5.4.1.3.</t>
  </si>
  <si>
    <t>914 02 03 01 1 11 51180 100</t>
  </si>
  <si>
    <t>914 02 03 01 1 11 51180 200</t>
  </si>
  <si>
    <t xml:space="preserve">914 02 03 01 1 11 51180 </t>
  </si>
  <si>
    <t xml:space="preserve">914 01 04 01 2 01 92010 </t>
  </si>
  <si>
    <t>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</si>
  <si>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5.5.</t>
  </si>
  <si>
    <t>по предоставлению иных межбюджетных трансфертов, всего</t>
  </si>
  <si>
    <t>5.5.2.</t>
  </si>
  <si>
    <t>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</si>
  <si>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5.5.2.1.</t>
  </si>
  <si>
    <t>на создание условий для организации досуга и обеспечения жителей сельского поселения услугами организаций культуры</t>
  </si>
  <si>
    <t>5.5.2.1.1.</t>
  </si>
  <si>
    <t>914 08 01 01 1 07 94990 540</t>
  </si>
  <si>
    <t>на организацию библиотечного обслуживания населения, комплектование и обеспечение сохранности библиотечных фондов</t>
  </si>
  <si>
    <t>914 08 01 01 1 09 94990 540</t>
  </si>
  <si>
    <t>5.5.2.1.2.</t>
  </si>
  <si>
    <t>5.2.13.</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</si>
  <si>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</si>
  <si>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Другие расходные обязательства</t>
  </si>
  <si>
    <t>914 01 13 01 1 14 90200 200</t>
  </si>
  <si>
    <t>914 08 01 01 1 07 00590 200</t>
  </si>
  <si>
    <t>Софинансирование (за кВт)</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</si>
  <si>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</si>
  <si>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5.3.</t>
  </si>
  <si>
    <t>914 05 03 01 1 05 90060 200</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</si>
  <si>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</si>
  <si>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5.1.26.</t>
  </si>
  <si>
    <t>914 04 12 0117846</t>
  </si>
  <si>
    <t>914 04 12 0119003</t>
  </si>
  <si>
    <t>5.3.3.3.</t>
  </si>
  <si>
    <t>на социальное обеспечение граждан, находящихся в трудной жизненной ситуации, малоимущих граждан, пенсионное обеспечение муниципальных служащих</t>
  </si>
  <si>
    <t>914 10 01 01 1 12 90470 300</t>
  </si>
  <si>
    <t>01.01.2006г.,не установлен</t>
  </si>
  <si>
    <t xml:space="preserve">№131-ФЗ от 06.10.2003 г."Об общих принципах организации местного самоуправления в РФ" </t>
  </si>
  <si>
    <t>№131-ФЗ от 06.10.2003 г."Об общих принципах организации местного самоуправления в РФ"</t>
  </si>
  <si>
    <t>ст.14 п.1 подп.14</t>
  </si>
  <si>
    <t>ст.14 п.1 подп.19</t>
  </si>
  <si>
    <t>ст.14 п.1 подп.12</t>
  </si>
  <si>
    <t>Закон № 148 - ОЗ от 10.11.2014 г. "О закреплении отдельных вопросов местного значения за сельскими поселениями Воронежской области"</t>
  </si>
  <si>
    <t>№53-Фз от 28.03.1998г."О военской обязанности и военской службе" №199-ФЗ от 31.12.2005г."О внес.измен.в отд.законод.акты РФ в связи с совершенствованием разгран. Полном." Пост.прав.№258 от 29.04.2006г."Об утверж.методики распр.субвенции на осущ. Полномоч.по перв.воен.учету"</t>
  </si>
  <si>
    <t>ст.8 п. 2</t>
  </si>
  <si>
    <t>со дня офицального его опубликования,не установлен</t>
  </si>
  <si>
    <t>Соглашение №16 "О передаче полномочий м/д Битюг-Матрёновским сельским поселением иЭрт.мунниц.р-ном на решенн.вопр.местн.значения в 2016 г.</t>
  </si>
  <si>
    <t>12.01.2016 года; один календарный год.</t>
  </si>
  <si>
    <t>Пункт 2</t>
  </si>
  <si>
    <t>Соглашение №02 "О передаче полномочий м/д Битюг-Матрёновским сельским поселением иЭрт.мунниц.р-ном на решенн.вопр.местн.значения в 2016 г.</t>
  </si>
  <si>
    <t>ст.15 п.4 абзац 1, 3, 4</t>
  </si>
  <si>
    <t>Федеральный закон №131-ФЗ от 06.10.2003 г. "Об общих принципах организации местного самоуправления в РФ"</t>
  </si>
  <si>
    <t>Ст.17,  п.1,  пп.7</t>
  </si>
  <si>
    <t>С 01.01.2006г. Срок действия не установлен.</t>
  </si>
  <si>
    <t>Ст. 34,  п.1,  пп. 9</t>
  </si>
  <si>
    <t>Решение №119 от 20.06.2012 г Об утверждении положения "О пенсиях за выслугу лет лицам, замещавшим муниципальные должности муниципальной службы муниципального образования "Битюг-Матреновское сельское поселение""; Решение №135 от 04.04.2013 г. "О пенсионном обеспечении депутата, члена выборного органа местного самоуправления, выборного должностного лица местного самоуправления Битюг-Матреновского сельского поселения Эртильского муниципального района"</t>
  </si>
  <si>
    <t>01.01.2015 г.</t>
  </si>
  <si>
    <t>Статья 2 пункт 1</t>
  </si>
  <si>
    <t>Статья 2 пункт 2</t>
  </si>
  <si>
    <t>Статья 2 пункт 5</t>
  </si>
  <si>
    <t>Статья 2 пункт 7</t>
  </si>
  <si>
    <t>Статья 2 пункт 10</t>
  </si>
  <si>
    <t>Статья 2 пункт 11</t>
  </si>
  <si>
    <t>Статья 2 пункт 12</t>
  </si>
  <si>
    <t>текущий финансовый 2016 год на 01.01.2017 г. (уточнённый план)</t>
  </si>
  <si>
    <t>914 04 12 01 1 06 78430 200</t>
  </si>
  <si>
    <t>АДМИНИСТРАЦИЯ БИТЮГ-МАТРЁНОВСКОГО СЕЛЬСКОГО ПОСЕЛЕНИЯ     на 01.01.2017 г. (уточнённый)</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</si>
</sst>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FC19]d\ mmmm\ yyyy\ &quot;г.&quot;"/>
    <numFmt numFmtId="166" formatCode="#,##0.000"/>
  </numFmts>
  <fonts count="17">
    <font>
      <sz val="10"/>
      <name val="Arial Cyr"/>
      <family val="0"/>
    </font>
    <font>
      <sz val="10"/>
      <color indexed="8"/>
      <name val="Arial"/>
      <family val="2"/>
    </font>
    <font>
      <b/>
      <sz val="11"/>
      <name val="Arial Cyr"/>
      <family val="0"/>
    </font>
    <font>
      <sz val="8"/>
      <color indexed="8"/>
      <name val="Arial"/>
      <family val="2"/>
    </font>
    <font>
      <sz val="6"/>
      <color indexed="8"/>
      <name val="Arial"/>
      <family val="2"/>
    </font>
    <font>
      <sz val="8"/>
      <name val="Arial Cyr"/>
      <family val="0"/>
    </font>
    <font>
      <u val="single"/>
      <sz val="10"/>
      <color indexed="12"/>
      <name val="Arial Cyr"/>
      <family val="0"/>
    </font>
    <font>
      <sz val="10"/>
      <color indexed="12"/>
      <name val="Arial"/>
      <family val="2"/>
    </font>
    <font>
      <b/>
      <sz val="10"/>
      <color indexed="8"/>
      <name val="Arial"/>
      <family val="2"/>
    </font>
    <font>
      <sz val="8"/>
      <color indexed="58"/>
      <name val="Arial"/>
      <family val="2"/>
    </font>
    <font>
      <b/>
      <sz val="10"/>
      <color indexed="58"/>
      <name val="Arial"/>
      <family val="2"/>
    </font>
    <font>
      <u val="single"/>
      <sz val="10"/>
      <color indexed="36"/>
      <name val="Arial Cyr"/>
      <family val="0"/>
    </font>
    <font>
      <sz val="8"/>
      <color indexed="8"/>
      <name val="Times New Roman"/>
      <family val="1"/>
    </font>
    <font>
      <b/>
      <sz val="8"/>
      <color indexed="8"/>
      <name val="Arial"/>
      <family val="2"/>
    </font>
    <font>
      <b/>
      <sz val="10"/>
      <color indexed="12"/>
      <name val="Arial"/>
      <family val="2"/>
    </font>
    <font>
      <b/>
      <sz val="6"/>
      <color indexed="8"/>
      <name val="Arial"/>
      <family val="2"/>
    </font>
    <font>
      <sz val="10"/>
      <name val="Arial"/>
      <family val="2"/>
    </font>
  </fonts>
  <fills count="6">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s>
  <borders count="7">
    <border>
      <left/>
      <right/>
      <top/>
      <bottom/>
      <diagonal/>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lignment horizontal="left" vertical="top"/>
      <protection/>
    </xf>
    <xf numFmtId="0" fontId="3" fillId="2" borderId="0">
      <alignment horizontal="center" vertical="center"/>
      <protection/>
    </xf>
    <xf numFmtId="0" fontId="3" fillId="2" borderId="0">
      <alignment horizontal="center" vertical="top"/>
      <protection/>
    </xf>
    <xf numFmtId="0" fontId="3" fillId="2" borderId="0">
      <alignment horizontal="center" vertical="center"/>
      <protection/>
    </xf>
    <xf numFmtId="0" fontId="3" fillId="2" borderId="0">
      <alignment horizontal="left" vertical="center"/>
      <protection/>
    </xf>
    <xf numFmtId="0" fontId="3" fillId="2" borderId="0">
      <alignment horizontal="left" vertical="top"/>
      <protection/>
    </xf>
    <xf numFmtId="0" fontId="3" fillId="2" borderId="0">
      <alignment horizontal="right" vertical="top"/>
      <protection/>
    </xf>
    <xf numFmtId="0" fontId="3" fillId="2" borderId="0">
      <alignment horizontal="right" vertical="center"/>
      <protection/>
    </xf>
    <xf numFmtId="0" fontId="4" fillId="2" borderId="0">
      <alignment horizontal="center" vertical="center"/>
      <protection/>
    </xf>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0">
    <xf numFmtId="0" fontId="0" fillId="0" borderId="0" xfId="0" applyAlignment="1">
      <alignment/>
    </xf>
    <xf numFmtId="0" fontId="1" fillId="2" borderId="0" xfId="15" applyAlignment="1" quotePrefix="1">
      <alignment horizontal="center" vertical="top" wrapText="1"/>
      <protection/>
    </xf>
    <xf numFmtId="164" fontId="2" fillId="0" borderId="0" xfId="0" applyNumberFormat="1" applyFont="1" applyAlignment="1">
      <alignment horizontal="left" vertical="center"/>
    </xf>
    <xf numFmtId="164" fontId="0" fillId="0" borderId="0" xfId="0" applyNumberFormat="1" applyAlignment="1">
      <alignment horizontal="center" vertical="center" wrapText="1"/>
    </xf>
    <xf numFmtId="164" fontId="0" fillId="0" borderId="0" xfId="0" applyNumberFormat="1" applyFont="1" applyAlignment="1">
      <alignment horizontal="center" vertical="center" wrapText="1"/>
    </xf>
    <xf numFmtId="0" fontId="0" fillId="0" borderId="0" xfId="0" applyAlignment="1">
      <alignment wrapText="1"/>
    </xf>
    <xf numFmtId="0" fontId="1" fillId="2" borderId="1" xfId="15" applyBorder="1" applyAlignment="1">
      <alignment horizontal="center" vertical="top" wrapText="1"/>
      <protection/>
    </xf>
    <xf numFmtId="0" fontId="3" fillId="2" borderId="2" xfId="16" applyBorder="1" applyAlignment="1" quotePrefix="1">
      <alignment horizontal="center" vertical="center" wrapText="1"/>
      <protection/>
    </xf>
    <xf numFmtId="164" fontId="3" fillId="2" borderId="2" xfId="16" applyNumberFormat="1" applyBorder="1" applyAlignment="1" quotePrefix="1">
      <alignment horizontal="center" vertical="center" wrapText="1"/>
      <protection/>
    </xf>
    <xf numFmtId="164" fontId="0" fillId="0" borderId="2" xfId="0" applyNumberFormat="1" applyBorder="1" applyAlignment="1">
      <alignment horizontal="center" vertical="center" wrapText="1"/>
    </xf>
    <xf numFmtId="0" fontId="3" fillId="2" borderId="2" xfId="17" applyBorder="1" applyAlignment="1" quotePrefix="1">
      <alignment horizontal="center" vertical="top" wrapText="1"/>
      <protection/>
    </xf>
    <xf numFmtId="0" fontId="3" fillId="2" borderId="2" xfId="17" applyBorder="1" applyAlignment="1" quotePrefix="1">
      <alignment vertical="top" wrapText="1"/>
      <protection/>
    </xf>
    <xf numFmtId="164" fontId="3" fillId="2" borderId="2" xfId="17" applyNumberFormat="1" applyBorder="1" applyAlignment="1" quotePrefix="1">
      <alignment horizontal="center" vertical="center" wrapText="1"/>
      <protection/>
    </xf>
    <xf numFmtId="0" fontId="3" fillId="2" borderId="2" xfId="17" applyBorder="1" applyAlignment="1" quotePrefix="1">
      <alignment horizontal="center" vertical="center" wrapText="1"/>
      <protection/>
    </xf>
    <xf numFmtId="0" fontId="3" fillId="3" borderId="2" xfId="18" applyFill="1" applyBorder="1" applyAlignment="1" quotePrefix="1">
      <alignment horizontal="center" vertical="center" wrapText="1"/>
      <protection/>
    </xf>
    <xf numFmtId="0" fontId="3" fillId="3" borderId="2" xfId="20" applyFill="1" applyBorder="1" applyAlignment="1" quotePrefix="1">
      <alignment vertical="top" wrapText="1"/>
      <protection/>
    </xf>
    <xf numFmtId="0" fontId="3" fillId="3" borderId="2" xfId="21" applyFill="1" applyBorder="1" applyAlignment="1" quotePrefix="1">
      <alignment horizontal="right" vertical="top" wrapText="1"/>
      <protection/>
    </xf>
    <xf numFmtId="0" fontId="3" fillId="3" borderId="2" xfId="20" applyFill="1" applyBorder="1" applyAlignment="1" quotePrefix="1">
      <alignment horizontal="left" vertical="top" wrapText="1"/>
      <protection/>
    </xf>
    <xf numFmtId="0" fontId="4" fillId="3" borderId="2" xfId="23" applyFill="1" applyBorder="1" applyAlignment="1" quotePrefix="1">
      <alignment horizontal="center" vertical="center" wrapText="1"/>
      <protection/>
    </xf>
    <xf numFmtId="0" fontId="10" fillId="3" borderId="2" xfId="18" applyFont="1" applyFill="1" applyBorder="1" applyAlignment="1" quotePrefix="1">
      <alignment horizontal="center" vertical="center" wrapText="1"/>
      <protection/>
    </xf>
    <xf numFmtId="0" fontId="10" fillId="4" borderId="2" xfId="0" applyNumberFormat="1" applyFont="1" applyFill="1" applyBorder="1" applyAlignment="1" applyProtection="1">
      <alignment horizontal="left" vertical="center" wrapText="1"/>
      <protection/>
    </xf>
    <xf numFmtId="0" fontId="9" fillId="3" borderId="2" xfId="18" applyFont="1" applyFill="1" applyBorder="1" applyAlignment="1" quotePrefix="1">
      <alignment horizontal="center" vertical="center" wrapText="1"/>
      <protection/>
    </xf>
    <xf numFmtId="0" fontId="9" fillId="3" borderId="2" xfId="20" applyFont="1" applyFill="1" applyBorder="1" applyAlignment="1" quotePrefix="1">
      <alignment vertical="top" wrapText="1"/>
      <protection/>
    </xf>
    <xf numFmtId="0" fontId="9" fillId="3" borderId="2" xfId="21" applyFont="1" applyFill="1" applyBorder="1" applyAlignment="1" quotePrefix="1">
      <alignment horizontal="right" vertical="top" wrapText="1"/>
      <protection/>
    </xf>
    <xf numFmtId="0" fontId="9" fillId="3" borderId="2" xfId="20" applyFont="1" applyFill="1" applyBorder="1" applyAlignment="1" quotePrefix="1">
      <alignment horizontal="left" vertical="top" wrapText="1"/>
      <protection/>
    </xf>
    <xf numFmtId="0" fontId="1" fillId="4" borderId="2" xfId="0" applyNumberFormat="1" applyFont="1" applyFill="1" applyBorder="1" applyAlignment="1" applyProtection="1">
      <alignment horizontal="left" vertical="center" wrapText="1"/>
      <protection/>
    </xf>
    <xf numFmtId="0" fontId="3" fillId="3" borderId="2" xfId="20" applyFont="1" applyFill="1" applyBorder="1" applyAlignment="1" quotePrefix="1">
      <alignment vertical="top" wrapText="1"/>
      <protection/>
    </xf>
    <xf numFmtId="164" fontId="1" fillId="5" borderId="2" xfId="0" applyNumberFormat="1" applyFont="1" applyFill="1" applyBorder="1" applyAlignment="1" applyProtection="1">
      <alignment horizontal="center" vertical="center" wrapText="1" shrinkToFit="1"/>
      <protection locked="0"/>
    </xf>
    <xf numFmtId="0" fontId="3" fillId="3" borderId="2" xfId="18" applyFont="1" applyFill="1" applyBorder="1" applyAlignment="1" quotePrefix="1">
      <alignment horizontal="center" vertical="center" wrapText="1"/>
      <protection/>
    </xf>
    <xf numFmtId="0" fontId="3" fillId="3" borderId="2" xfId="20" applyFont="1" applyFill="1" applyBorder="1" applyAlignment="1">
      <alignment vertical="top" wrapText="1"/>
      <protection/>
    </xf>
    <xf numFmtId="0" fontId="3" fillId="3" borderId="2" xfId="18" applyFill="1" applyBorder="1" applyAlignment="1" quotePrefix="1">
      <alignment vertical="center" wrapText="1"/>
      <protection/>
    </xf>
    <xf numFmtId="0" fontId="3" fillId="3" borderId="2" xfId="21" applyFill="1" applyBorder="1" applyAlignment="1" quotePrefix="1">
      <alignment vertical="top" wrapText="1"/>
      <protection/>
    </xf>
    <xf numFmtId="0" fontId="3" fillId="3" borderId="2" xfId="19" applyFill="1" applyBorder="1" applyAlignment="1" quotePrefix="1">
      <alignment vertical="center" wrapText="1"/>
      <protection/>
    </xf>
    <xf numFmtId="164" fontId="3" fillId="3" borderId="2" xfId="22" applyNumberFormat="1" applyFill="1" applyBorder="1" applyAlignment="1">
      <alignment horizontal="center" vertical="center" wrapText="1"/>
      <protection/>
    </xf>
    <xf numFmtId="0" fontId="3" fillId="3" borderId="2" xfId="21" applyFont="1" applyFill="1" applyBorder="1" applyAlignment="1" quotePrefix="1">
      <alignment vertical="top" wrapText="1"/>
      <protection/>
    </xf>
    <xf numFmtId="0" fontId="0" fillId="0" borderId="0" xfId="0" applyAlignment="1">
      <alignment horizontal="center" wrapText="1"/>
    </xf>
    <xf numFmtId="0" fontId="0" fillId="0" borderId="0" xfId="0" applyAlignment="1">
      <alignment horizontal="center" vertical="center" wrapText="1"/>
    </xf>
    <xf numFmtId="0" fontId="0" fillId="0" borderId="0" xfId="0" applyAlignment="1">
      <alignment vertical="center"/>
    </xf>
    <xf numFmtId="0" fontId="0" fillId="0" borderId="0" xfId="0" applyAlignment="1">
      <alignment horizontal="center" vertical="top" wrapText="1"/>
    </xf>
    <xf numFmtId="164" fontId="3" fillId="2" borderId="2" xfId="16" applyNumberFormat="1" applyFont="1" applyBorder="1" applyAlignment="1" quotePrefix="1">
      <alignment horizontal="center" vertical="center" wrapText="1"/>
      <protection/>
    </xf>
    <xf numFmtId="0" fontId="3" fillId="3" borderId="2" xfId="18" applyFont="1" applyFill="1" applyBorder="1" applyAlignment="1">
      <alignment horizontal="center" vertical="center" wrapText="1"/>
      <protection/>
    </xf>
    <xf numFmtId="0" fontId="3" fillId="3" borderId="2" xfId="20" applyFont="1" applyFill="1" applyBorder="1" applyAlignment="1">
      <alignment horizontal="left" vertical="top" wrapText="1"/>
      <protection/>
    </xf>
    <xf numFmtId="164" fontId="7" fillId="5" borderId="2" xfId="0" applyNumberFormat="1" applyFont="1" applyFill="1" applyBorder="1" applyAlignment="1" applyProtection="1">
      <alignment horizontal="center" vertical="center" wrapText="1" shrinkToFit="1"/>
      <protection locked="0"/>
    </xf>
    <xf numFmtId="0" fontId="8" fillId="3" borderId="2" xfId="19" applyFont="1" applyFill="1" applyBorder="1" applyAlignment="1" quotePrefix="1">
      <alignment horizontal="left" vertical="center" wrapText="1"/>
      <protection/>
    </xf>
    <xf numFmtId="0" fontId="3" fillId="3" borderId="3" xfId="18" applyFill="1" applyBorder="1" applyAlignment="1" quotePrefix="1">
      <alignment horizontal="center" vertical="center" wrapText="1"/>
      <protection/>
    </xf>
    <xf numFmtId="0" fontId="3" fillId="3" borderId="4" xfId="18" applyFill="1" applyBorder="1" applyAlignment="1" quotePrefix="1">
      <alignment horizontal="center" vertical="center" wrapText="1"/>
      <protection/>
    </xf>
    <xf numFmtId="0" fontId="12" fillId="3" borderId="2" xfId="0" applyFont="1" applyFill="1" applyBorder="1" applyAlignment="1">
      <alignment vertical="center"/>
    </xf>
    <xf numFmtId="0" fontId="10" fillId="3" borderId="2" xfId="18" applyFont="1" applyFill="1" applyBorder="1" applyAlignment="1">
      <alignment horizontal="center" vertical="center" wrapText="1"/>
      <protection/>
    </xf>
    <xf numFmtId="0" fontId="8" fillId="3" borderId="2" xfId="18" applyFont="1" applyFill="1" applyBorder="1" applyAlignment="1">
      <alignment horizontal="center" vertical="center" wrapText="1"/>
      <protection/>
    </xf>
    <xf numFmtId="0" fontId="3" fillId="3" borderId="4" xfId="18" applyFont="1" applyFill="1" applyBorder="1" applyAlignment="1">
      <alignment horizontal="center" vertical="center" wrapText="1"/>
      <protection/>
    </xf>
    <xf numFmtId="0" fontId="3" fillId="3" borderId="5" xfId="20" applyFill="1" applyBorder="1" applyAlignment="1" quotePrefix="1">
      <alignment vertical="top" wrapText="1"/>
      <protection/>
    </xf>
    <xf numFmtId="14" fontId="3" fillId="3" borderId="2" xfId="18" applyNumberFormat="1" applyFont="1" applyFill="1" applyBorder="1" applyAlignment="1" quotePrefix="1">
      <alignment horizontal="center" vertical="center" wrapText="1"/>
      <protection/>
    </xf>
    <xf numFmtId="14" fontId="3" fillId="3" borderId="2" xfId="18" applyNumberFormat="1" applyFont="1" applyFill="1" applyBorder="1" applyAlignment="1">
      <alignment horizontal="center" vertical="center" wrapText="1"/>
      <protection/>
    </xf>
    <xf numFmtId="14" fontId="13" fillId="3" borderId="2" xfId="18" applyNumberFormat="1" applyFont="1" applyFill="1" applyBorder="1" applyAlignment="1">
      <alignment horizontal="center" vertical="center" wrapText="1"/>
      <protection/>
    </xf>
    <xf numFmtId="0" fontId="8" fillId="4" borderId="2" xfId="0" applyNumberFormat="1" applyFont="1" applyFill="1" applyBorder="1" applyAlignment="1" applyProtection="1">
      <alignment horizontal="left" vertical="center" wrapText="1"/>
      <protection/>
    </xf>
    <xf numFmtId="164" fontId="14" fillId="3" borderId="2" xfId="22" applyNumberFormat="1" applyFont="1" applyFill="1" applyBorder="1" applyAlignment="1">
      <alignment horizontal="center" vertical="center" wrapText="1"/>
      <protection/>
    </xf>
    <xf numFmtId="0" fontId="13" fillId="3" borderId="2" xfId="18" applyFont="1" applyFill="1" applyBorder="1" applyAlignment="1" quotePrefix="1">
      <alignment horizontal="center" vertical="center" wrapText="1"/>
      <protection/>
    </xf>
    <xf numFmtId="0" fontId="13" fillId="3" borderId="2" xfId="18" applyFont="1" applyFill="1" applyBorder="1" applyAlignment="1">
      <alignment horizontal="center" vertical="center" wrapText="1"/>
      <protection/>
    </xf>
    <xf numFmtId="0" fontId="13" fillId="3" borderId="2" xfId="20" applyFont="1" applyFill="1" applyBorder="1" applyAlignment="1">
      <alignment vertical="top" wrapText="1"/>
      <protection/>
    </xf>
    <xf numFmtId="0" fontId="13" fillId="3" borderId="2" xfId="21" applyFont="1" applyFill="1" applyBorder="1" applyAlignment="1" quotePrefix="1">
      <alignment horizontal="right" vertical="top" wrapText="1"/>
      <protection/>
    </xf>
    <xf numFmtId="0" fontId="13" fillId="3" borderId="2" xfId="20" applyFont="1" applyFill="1" applyBorder="1" applyAlignment="1" quotePrefix="1">
      <alignment horizontal="left" vertical="top" wrapText="1"/>
      <protection/>
    </xf>
    <xf numFmtId="0" fontId="13" fillId="3" borderId="2" xfId="20" applyFont="1" applyFill="1" applyBorder="1" applyAlignment="1">
      <alignment horizontal="left" vertical="top" wrapText="1"/>
      <protection/>
    </xf>
    <xf numFmtId="164" fontId="14" fillId="5" borderId="2" xfId="0" applyNumberFormat="1" applyFont="1" applyFill="1" applyBorder="1" applyAlignment="1" applyProtection="1">
      <alignment horizontal="center" vertical="center" wrapText="1" shrinkToFit="1"/>
      <protection locked="0"/>
    </xf>
    <xf numFmtId="0" fontId="15" fillId="3" borderId="2" xfId="23" applyFont="1" applyFill="1" applyBorder="1" applyAlignment="1" quotePrefix="1">
      <alignment horizontal="center" vertical="center" wrapText="1"/>
      <protection/>
    </xf>
    <xf numFmtId="164" fontId="16" fillId="5" borderId="2" xfId="0" applyNumberFormat="1" applyFont="1" applyFill="1" applyBorder="1" applyAlignment="1" applyProtection="1">
      <alignment horizontal="center" vertical="center" wrapText="1" shrinkToFit="1"/>
      <protection locked="0"/>
    </xf>
    <xf numFmtId="0" fontId="3" fillId="3" borderId="2" xfId="21" applyFont="1" applyFill="1" applyBorder="1" applyAlignment="1">
      <alignment horizontal="left" vertical="top" wrapText="1"/>
      <protection/>
    </xf>
    <xf numFmtId="0" fontId="3" fillId="2" borderId="2" xfId="16" applyBorder="1" applyAlignment="1" quotePrefix="1">
      <alignment horizontal="center" vertical="center" wrapText="1"/>
      <protection/>
    </xf>
    <xf numFmtId="0" fontId="0" fillId="0" borderId="2" xfId="0" applyBorder="1" applyAlignment="1">
      <alignment horizontal="center" vertical="center" wrapText="1"/>
    </xf>
    <xf numFmtId="0" fontId="0" fillId="0" borderId="2" xfId="0" applyBorder="1" applyAlignment="1">
      <alignment wrapText="1"/>
    </xf>
    <xf numFmtId="164" fontId="3" fillId="2" borderId="2" xfId="16" applyNumberFormat="1" applyFont="1" applyBorder="1" applyAlignment="1" quotePrefix="1">
      <alignment horizontal="center" vertical="center" wrapText="1"/>
      <protection/>
    </xf>
    <xf numFmtId="164" fontId="0" fillId="0" borderId="2" xfId="0" applyNumberFormat="1" applyBorder="1" applyAlignment="1">
      <alignment horizontal="center" vertical="center" wrapText="1"/>
    </xf>
    <xf numFmtId="164" fontId="3" fillId="2" borderId="2" xfId="16" applyNumberFormat="1" applyFont="1" applyBorder="1" applyAlignment="1">
      <alignment horizontal="center" vertical="center" wrapText="1"/>
      <protection/>
    </xf>
    <xf numFmtId="164" fontId="3" fillId="2" borderId="2" xfId="16" applyNumberFormat="1" applyBorder="1" applyAlignment="1" quotePrefix="1">
      <alignment horizontal="center" vertical="center" wrapText="1"/>
      <protection/>
    </xf>
    <xf numFmtId="0" fontId="3" fillId="2" borderId="2" xfId="16" applyFont="1" applyBorder="1" applyAlignment="1" quotePrefix="1">
      <alignment horizontal="center" vertical="center" wrapText="1"/>
      <protection/>
    </xf>
    <xf numFmtId="0" fontId="0" fillId="0" borderId="2" xfId="0" applyBorder="1" applyAlignment="1">
      <alignment horizontal="center" wrapText="1"/>
    </xf>
    <xf numFmtId="164" fontId="3" fillId="2" borderId="3" xfId="16" applyNumberFormat="1" applyBorder="1" applyAlignment="1" quotePrefix="1">
      <alignment horizontal="center" vertical="center" wrapText="1"/>
      <protection/>
    </xf>
    <xf numFmtId="164" fontId="3" fillId="2" borderId="6" xfId="16" applyNumberFormat="1" applyBorder="1" applyAlignment="1" quotePrefix="1">
      <alignment horizontal="center" vertical="center" wrapText="1"/>
      <protection/>
    </xf>
    <xf numFmtId="164" fontId="3" fillId="2" borderId="5" xfId="16" applyNumberFormat="1" applyBorder="1" applyAlignment="1" quotePrefix="1">
      <alignment horizontal="center" vertical="center" wrapText="1"/>
      <protection/>
    </xf>
    <xf numFmtId="0" fontId="3" fillId="0" borderId="0" xfId="0" applyNumberFormat="1" applyFont="1" applyFill="1" applyBorder="1" applyAlignment="1" applyProtection="1">
      <alignment vertical="top"/>
      <protection/>
    </xf>
    <xf numFmtId="0" fontId="3" fillId="2" borderId="2" xfId="16" applyFont="1" applyBorder="1" applyAlignment="1">
      <alignment horizontal="center" vertical="center" wrapText="1"/>
      <protection/>
    </xf>
  </cellXfs>
  <cellStyles count="17">
    <cellStyle name="Normal" xfId="0"/>
    <cellStyle name="S0" xfId="15"/>
    <cellStyle name="S2" xfId="16"/>
    <cellStyle name="S3" xfId="17"/>
    <cellStyle name="S4" xfId="18"/>
    <cellStyle name="S5" xfId="19"/>
    <cellStyle name="S6" xfId="20"/>
    <cellStyle name="S7" xfId="21"/>
    <cellStyle name="S8" xfId="22"/>
    <cellStyle name="S9" xfId="23"/>
    <cellStyle name="Hyperlink" xfId="24"/>
    <cellStyle name="Currency" xfId="25"/>
    <cellStyle name="Currency [0]" xfId="26"/>
    <cellStyle name="Followed Hyperlink" xfId="27"/>
    <cellStyle name="Percent" xfId="28"/>
    <cellStyle name="Comma" xfId="29"/>
    <cellStyle name="Comma [0]"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104"/>
  <sheetViews>
    <sheetView tabSelected="1" workbookViewId="0" topLeftCell="A1">
      <pane xSplit="4" ySplit="7" topLeftCell="E8" activePane="bottomRight" state="frozen"/>
      <selection pane="topLeft" activeCell="A1" sqref="A1"/>
      <selection pane="topRight" activeCell="E1" sqref="E1"/>
      <selection pane="bottomLeft" activeCell="A8" sqref="A8"/>
      <selection pane="bottomRight" activeCell="B7" sqref="B7"/>
    </sheetView>
  </sheetViews>
  <sheetFormatPr defaultColWidth="9.00390625" defaultRowHeight="12.75" outlineLevelCol="1"/>
  <cols>
    <col min="1" max="1" width="7.75390625" style="35" customWidth="1"/>
    <col min="2" max="2" width="36.875" style="5" customWidth="1"/>
    <col min="3" max="3" width="5.25390625" style="5" customWidth="1"/>
    <col min="4" max="4" width="15.75390625" style="35" customWidth="1"/>
    <col min="5" max="5" width="27.75390625" style="5" customWidth="1" outlineLevel="1"/>
    <col min="6" max="6" width="14.625" style="5" customWidth="1" outlineLevel="1"/>
    <col min="7" max="7" width="10.25390625" style="5" customWidth="1" outlineLevel="1"/>
    <col min="8" max="8" width="27.75390625" style="5" customWidth="1" outlineLevel="1"/>
    <col min="9" max="9" width="10.75390625" style="5" customWidth="1" outlineLevel="1"/>
    <col min="10" max="10" width="10.875" style="5" customWidth="1" outlineLevel="1"/>
    <col min="11" max="11" width="27.75390625" style="5" customWidth="1" outlineLevel="1"/>
    <col min="12" max="12" width="7.75390625" style="5" customWidth="1" outlineLevel="1"/>
    <col min="13" max="13" width="8.75390625" style="5" customWidth="1" outlineLevel="1"/>
    <col min="14" max="14" width="12.75390625" style="3" customWidth="1"/>
    <col min="15" max="15" width="12.625" style="3" customWidth="1"/>
    <col min="16" max="16" width="12.25390625" style="3" customWidth="1"/>
    <col min="17" max="17" width="11.875" style="3" customWidth="1"/>
    <col min="18" max="18" width="11.00390625" style="3" hidden="1" customWidth="1"/>
    <col min="19" max="19" width="10.75390625" style="3" customWidth="1"/>
    <col min="20" max="20" width="11.00390625" style="3" customWidth="1"/>
    <col min="21" max="21" width="7.75390625" style="36" customWidth="1"/>
    <col min="22" max="24" width="12.125" style="4" customWidth="1"/>
    <col min="25" max="25" width="12.125" style="3" customWidth="1"/>
    <col min="26" max="26" width="12.125" style="3" hidden="1" customWidth="1"/>
    <col min="27" max="28" width="12.125" style="3" customWidth="1"/>
    <col min="29" max="29" width="12.00390625" style="5" customWidth="1"/>
    <col min="30" max="32" width="9.125" style="5" customWidth="1"/>
    <col min="33" max="33" width="0" style="5" hidden="1" customWidth="1"/>
    <col min="34" max="16384" width="9.125" style="5" customWidth="1"/>
  </cols>
  <sheetData>
    <row r="1" spans="1:21" ht="15">
      <c r="A1" s="1" t="s">
        <v>38</v>
      </c>
      <c r="B1" s="2" t="s">
        <v>39</v>
      </c>
      <c r="C1" s="3"/>
      <c r="D1" s="3"/>
      <c r="E1" s="3"/>
      <c r="F1" s="3"/>
      <c r="G1" s="3"/>
      <c r="H1" s="3"/>
      <c r="I1" s="3"/>
      <c r="J1" s="3"/>
      <c r="K1" s="3"/>
      <c r="L1" s="3"/>
      <c r="M1" s="3"/>
      <c r="U1" s="3"/>
    </row>
    <row r="2" spans="1:21" ht="12.75">
      <c r="A2" s="6"/>
      <c r="B2" s="3"/>
      <c r="C2" s="3"/>
      <c r="D2" s="3"/>
      <c r="E2" s="3"/>
      <c r="F2" s="3"/>
      <c r="G2" s="3"/>
      <c r="H2" s="3"/>
      <c r="I2" s="3"/>
      <c r="J2" s="3"/>
      <c r="K2" s="3"/>
      <c r="L2" s="3"/>
      <c r="M2" s="3"/>
      <c r="U2" s="3"/>
    </row>
    <row r="3" spans="1:21" ht="22.5" customHeight="1">
      <c r="A3" s="79" t="s">
        <v>168</v>
      </c>
      <c r="B3" s="68"/>
      <c r="C3" s="68"/>
      <c r="D3" s="73" t="s">
        <v>54</v>
      </c>
      <c r="E3" s="66" t="s">
        <v>40</v>
      </c>
      <c r="F3" s="74"/>
      <c r="G3" s="74"/>
      <c r="H3" s="74"/>
      <c r="I3" s="74"/>
      <c r="J3" s="74"/>
      <c r="K3" s="74"/>
      <c r="L3" s="74"/>
      <c r="M3" s="74"/>
      <c r="N3" s="75" t="s">
        <v>41</v>
      </c>
      <c r="O3" s="76"/>
      <c r="P3" s="76"/>
      <c r="Q3" s="76"/>
      <c r="R3" s="76"/>
      <c r="S3" s="76"/>
      <c r="T3" s="77"/>
      <c r="U3" s="66" t="s">
        <v>42</v>
      </c>
    </row>
    <row r="4" spans="1:21" ht="24.75" customHeight="1">
      <c r="A4" s="68"/>
      <c r="B4" s="68"/>
      <c r="C4" s="68"/>
      <c r="D4" s="74"/>
      <c r="E4" s="66" t="s">
        <v>2</v>
      </c>
      <c r="F4" s="68"/>
      <c r="G4" s="68"/>
      <c r="H4" s="66" t="s">
        <v>3</v>
      </c>
      <c r="I4" s="68"/>
      <c r="J4" s="68"/>
      <c r="K4" s="66" t="s">
        <v>4</v>
      </c>
      <c r="L4" s="68"/>
      <c r="M4" s="68"/>
      <c r="N4" s="69" t="s">
        <v>50</v>
      </c>
      <c r="O4" s="70"/>
      <c r="P4" s="71" t="s">
        <v>166</v>
      </c>
      <c r="Q4" s="71" t="s">
        <v>51</v>
      </c>
      <c r="R4" s="8"/>
      <c r="S4" s="72" t="s">
        <v>5</v>
      </c>
      <c r="T4" s="70"/>
      <c r="U4" s="67"/>
    </row>
    <row r="5" spans="1:21" ht="42.75" customHeight="1">
      <c r="A5" s="68"/>
      <c r="B5" s="68"/>
      <c r="C5" s="68"/>
      <c r="D5" s="74"/>
      <c r="E5" s="7" t="s">
        <v>6</v>
      </c>
      <c r="F5" s="7" t="s">
        <v>7</v>
      </c>
      <c r="G5" s="7" t="s">
        <v>8</v>
      </c>
      <c r="H5" s="7" t="s">
        <v>6</v>
      </c>
      <c r="I5" s="7" t="s">
        <v>7</v>
      </c>
      <c r="J5" s="7" t="s">
        <v>8</v>
      </c>
      <c r="K5" s="7" t="s">
        <v>6</v>
      </c>
      <c r="L5" s="7" t="s">
        <v>7</v>
      </c>
      <c r="M5" s="7" t="s">
        <v>8</v>
      </c>
      <c r="N5" s="8" t="s">
        <v>9</v>
      </c>
      <c r="O5" s="8" t="s">
        <v>10</v>
      </c>
      <c r="P5" s="72"/>
      <c r="Q5" s="70"/>
      <c r="R5" s="9"/>
      <c r="S5" s="39" t="s">
        <v>52</v>
      </c>
      <c r="T5" s="39" t="s">
        <v>53</v>
      </c>
      <c r="U5" s="67"/>
    </row>
    <row r="6" spans="1:21" ht="12.75">
      <c r="A6" s="10" t="s">
        <v>11</v>
      </c>
      <c r="B6" s="10" t="s">
        <v>12</v>
      </c>
      <c r="C6" s="10" t="s">
        <v>13</v>
      </c>
      <c r="D6" s="10" t="s">
        <v>14</v>
      </c>
      <c r="E6" s="11" t="s">
        <v>15</v>
      </c>
      <c r="F6" s="10" t="s">
        <v>16</v>
      </c>
      <c r="G6" s="10" t="s">
        <v>17</v>
      </c>
      <c r="H6" s="10" t="s">
        <v>18</v>
      </c>
      <c r="I6" s="10" t="s">
        <v>19</v>
      </c>
      <c r="J6" s="10" t="s">
        <v>20</v>
      </c>
      <c r="K6" s="10" t="s">
        <v>21</v>
      </c>
      <c r="L6" s="10" t="s">
        <v>22</v>
      </c>
      <c r="M6" s="10" t="s">
        <v>23</v>
      </c>
      <c r="N6" s="12" t="s">
        <v>24</v>
      </c>
      <c r="O6" s="12" t="s">
        <v>25</v>
      </c>
      <c r="P6" s="12" t="s">
        <v>26</v>
      </c>
      <c r="Q6" s="12" t="s">
        <v>27</v>
      </c>
      <c r="R6" s="12"/>
      <c r="S6" s="12" t="s">
        <v>28</v>
      </c>
      <c r="T6" s="12" t="s">
        <v>29</v>
      </c>
      <c r="U6" s="13" t="s">
        <v>30</v>
      </c>
    </row>
    <row r="7" spans="1:28" ht="25.5">
      <c r="A7" s="48" t="s">
        <v>49</v>
      </c>
      <c r="B7" s="43" t="s">
        <v>32</v>
      </c>
      <c r="C7" s="14">
        <v>5000</v>
      </c>
      <c r="D7" s="14"/>
      <c r="E7" s="15"/>
      <c r="F7" s="16"/>
      <c r="G7" s="16"/>
      <c r="H7" s="17"/>
      <c r="I7" s="16"/>
      <c r="J7" s="16"/>
      <c r="K7" s="17"/>
      <c r="L7" s="16"/>
      <c r="M7" s="16"/>
      <c r="N7" s="55">
        <f>N8+N57+N73+N83+N91</f>
        <v>4394.599999999999</v>
      </c>
      <c r="O7" s="55">
        <f aca="true" t="shared" si="0" ref="O7:T7">O8+O57+O73+O83+O91</f>
        <v>4393.6</v>
      </c>
      <c r="P7" s="55">
        <f t="shared" si="0"/>
        <v>5232.7</v>
      </c>
      <c r="Q7" s="55">
        <f t="shared" si="0"/>
        <v>3784.3</v>
      </c>
      <c r="R7" s="55">
        <f t="shared" si="0"/>
        <v>2226.9</v>
      </c>
      <c r="S7" s="55">
        <f t="shared" si="0"/>
        <v>2615.3</v>
      </c>
      <c r="T7" s="55">
        <f t="shared" si="0"/>
        <v>2571.3</v>
      </c>
      <c r="U7" s="18"/>
      <c r="Y7" s="4"/>
      <c r="Z7" s="4"/>
      <c r="AA7" s="4"/>
      <c r="AB7" s="4"/>
    </row>
    <row r="8" spans="1:28" ht="102">
      <c r="A8" s="47" t="s">
        <v>48</v>
      </c>
      <c r="B8" s="20" t="s">
        <v>47</v>
      </c>
      <c r="C8" s="21">
        <v>5001</v>
      </c>
      <c r="D8" s="21"/>
      <c r="E8" s="22"/>
      <c r="F8" s="23"/>
      <c r="G8" s="23"/>
      <c r="H8" s="24"/>
      <c r="I8" s="23"/>
      <c r="J8" s="23"/>
      <c r="K8" s="24"/>
      <c r="L8" s="23"/>
      <c r="M8" s="23"/>
      <c r="N8" s="55">
        <f aca="true" t="shared" si="1" ref="N8:T8">N9+N15+N19+N34+N37+N40+N52+N55+N47+N44</f>
        <v>1610.8</v>
      </c>
      <c r="O8" s="55">
        <f t="shared" si="1"/>
        <v>1610.8</v>
      </c>
      <c r="P8" s="55">
        <f t="shared" si="1"/>
        <v>2523.2999999999997</v>
      </c>
      <c r="Q8" s="55">
        <f t="shared" si="1"/>
        <v>858.5</v>
      </c>
      <c r="R8" s="55">
        <f t="shared" si="1"/>
        <v>525</v>
      </c>
      <c r="S8" s="55">
        <f t="shared" si="1"/>
        <v>83</v>
      </c>
      <c r="T8" s="55">
        <f t="shared" si="1"/>
        <v>60</v>
      </c>
      <c r="U8" s="18"/>
      <c r="Y8" s="4"/>
      <c r="Z8" s="4"/>
      <c r="AA8" s="4"/>
      <c r="AB8" s="4"/>
    </row>
    <row r="9" spans="1:21" ht="51">
      <c r="A9" s="40" t="s">
        <v>61</v>
      </c>
      <c r="B9" s="25" t="s">
        <v>60</v>
      </c>
      <c r="C9" s="14">
        <v>5007</v>
      </c>
      <c r="D9" s="40"/>
      <c r="E9" s="29" t="s">
        <v>139</v>
      </c>
      <c r="F9" s="41" t="s">
        <v>143</v>
      </c>
      <c r="G9" s="29" t="s">
        <v>138</v>
      </c>
      <c r="H9" s="26"/>
      <c r="I9" s="26"/>
      <c r="J9" s="26"/>
      <c r="K9" s="17"/>
      <c r="L9" s="16"/>
      <c r="M9" s="16"/>
      <c r="N9" s="42">
        <f>N10+N12</f>
        <v>100.8</v>
      </c>
      <c r="O9" s="42">
        <f aca="true" t="shared" si="2" ref="O9:T9">O10+O12</f>
        <v>100.8</v>
      </c>
      <c r="P9" s="42">
        <f t="shared" si="2"/>
        <v>100.4</v>
      </c>
      <c r="Q9" s="42">
        <f t="shared" si="2"/>
        <v>149</v>
      </c>
      <c r="R9" s="42">
        <f t="shared" si="2"/>
        <v>96</v>
      </c>
      <c r="S9" s="42">
        <f t="shared" si="2"/>
        <v>49</v>
      </c>
      <c r="T9" s="42">
        <f t="shared" si="2"/>
        <v>26</v>
      </c>
      <c r="U9" s="18"/>
    </row>
    <row r="10" spans="1:21" ht="22.5">
      <c r="A10" s="40"/>
      <c r="B10" s="25"/>
      <c r="C10" s="14"/>
      <c r="D10" s="40" t="s">
        <v>62</v>
      </c>
      <c r="E10" s="26"/>
      <c r="F10" s="16"/>
      <c r="G10" s="16"/>
      <c r="H10" s="26"/>
      <c r="I10" s="26"/>
      <c r="J10" s="26"/>
      <c r="K10" s="17"/>
      <c r="L10" s="16"/>
      <c r="M10" s="16"/>
      <c r="N10" s="42">
        <f>N11</f>
        <v>41</v>
      </c>
      <c r="O10" s="42">
        <f aca="true" t="shared" si="3" ref="O10:T10">O11</f>
        <v>41</v>
      </c>
      <c r="P10" s="42">
        <f t="shared" si="3"/>
        <v>52</v>
      </c>
      <c r="Q10" s="42">
        <f t="shared" si="3"/>
        <v>80</v>
      </c>
      <c r="R10" s="42">
        <f t="shared" si="3"/>
        <v>30</v>
      </c>
      <c r="S10" s="42">
        <f t="shared" si="3"/>
        <v>0</v>
      </c>
      <c r="T10" s="42">
        <f t="shared" si="3"/>
        <v>0</v>
      </c>
      <c r="U10" s="18"/>
    </row>
    <row r="11" spans="1:21" ht="12.75">
      <c r="A11" s="40"/>
      <c r="B11" s="25"/>
      <c r="C11" s="14"/>
      <c r="D11" s="40" t="s">
        <v>58</v>
      </c>
      <c r="E11" s="26"/>
      <c r="F11" s="16"/>
      <c r="G11" s="16"/>
      <c r="H11" s="26"/>
      <c r="I11" s="26"/>
      <c r="J11" s="26"/>
      <c r="K11" s="17"/>
      <c r="L11" s="16"/>
      <c r="M11" s="16"/>
      <c r="N11" s="27">
        <v>41</v>
      </c>
      <c r="O11" s="27">
        <v>41</v>
      </c>
      <c r="P11" s="27">
        <v>52</v>
      </c>
      <c r="Q11" s="27">
        <v>80</v>
      </c>
      <c r="R11" s="27">
        <v>30</v>
      </c>
      <c r="S11" s="27"/>
      <c r="T11" s="27"/>
      <c r="U11" s="18"/>
    </row>
    <row r="12" spans="1:21" ht="22.5">
      <c r="A12" s="40"/>
      <c r="B12" s="25"/>
      <c r="C12" s="14"/>
      <c r="D12" s="40" t="s">
        <v>126</v>
      </c>
      <c r="E12" s="26"/>
      <c r="F12" s="16"/>
      <c r="G12" s="16"/>
      <c r="H12" s="26"/>
      <c r="I12" s="26"/>
      <c r="J12" s="26"/>
      <c r="K12" s="17"/>
      <c r="L12" s="16"/>
      <c r="M12" s="16"/>
      <c r="N12" s="42">
        <f>N13+N14</f>
        <v>59.8</v>
      </c>
      <c r="O12" s="42">
        <f aca="true" t="shared" si="4" ref="O12:T12">O13+O14</f>
        <v>59.8</v>
      </c>
      <c r="P12" s="42">
        <f t="shared" si="4"/>
        <v>48.4</v>
      </c>
      <c r="Q12" s="42">
        <f t="shared" si="4"/>
        <v>69</v>
      </c>
      <c r="R12" s="42">
        <f t="shared" si="4"/>
        <v>66</v>
      </c>
      <c r="S12" s="42">
        <f t="shared" si="4"/>
        <v>49</v>
      </c>
      <c r="T12" s="42">
        <f t="shared" si="4"/>
        <v>26</v>
      </c>
      <c r="U12" s="18"/>
    </row>
    <row r="13" spans="1:21" ht="12.75">
      <c r="A13" s="40"/>
      <c r="B13" s="25"/>
      <c r="C13" s="14"/>
      <c r="D13" s="40">
        <v>220</v>
      </c>
      <c r="E13" s="26"/>
      <c r="F13" s="16"/>
      <c r="G13" s="16"/>
      <c r="H13" s="26"/>
      <c r="I13" s="26"/>
      <c r="J13" s="26"/>
      <c r="K13" s="17"/>
      <c r="L13" s="16"/>
      <c r="M13" s="16"/>
      <c r="N13" s="27">
        <v>33.6</v>
      </c>
      <c r="O13" s="27">
        <v>33.6</v>
      </c>
      <c r="P13" s="27">
        <v>34.4</v>
      </c>
      <c r="Q13" s="27">
        <v>52</v>
      </c>
      <c r="R13" s="27">
        <v>49</v>
      </c>
      <c r="S13" s="27">
        <v>49</v>
      </c>
      <c r="T13" s="27">
        <v>26</v>
      </c>
      <c r="U13" s="18"/>
    </row>
    <row r="14" spans="1:21" ht="12.75">
      <c r="A14" s="40"/>
      <c r="B14" s="25"/>
      <c r="C14" s="14"/>
      <c r="D14" s="40">
        <v>300</v>
      </c>
      <c r="E14" s="26"/>
      <c r="F14" s="16"/>
      <c r="G14" s="16"/>
      <c r="H14" s="26"/>
      <c r="I14" s="26"/>
      <c r="J14" s="26"/>
      <c r="K14" s="17"/>
      <c r="L14" s="16"/>
      <c r="M14" s="16"/>
      <c r="N14" s="27">
        <v>26.2</v>
      </c>
      <c r="O14" s="27">
        <v>26.2</v>
      </c>
      <c r="P14" s="27">
        <v>14</v>
      </c>
      <c r="Q14" s="27">
        <v>17</v>
      </c>
      <c r="R14" s="27">
        <v>17</v>
      </c>
      <c r="S14" s="27"/>
      <c r="T14" s="27"/>
      <c r="U14" s="18"/>
    </row>
    <row r="15" spans="1:21" ht="93" customHeight="1">
      <c r="A15" s="40" t="s">
        <v>64</v>
      </c>
      <c r="B15" s="25" t="s">
        <v>63</v>
      </c>
      <c r="C15" s="14">
        <v>5008</v>
      </c>
      <c r="D15" s="40" t="s">
        <v>65</v>
      </c>
      <c r="E15" s="29" t="s">
        <v>140</v>
      </c>
      <c r="F15" s="65" t="s">
        <v>141</v>
      </c>
      <c r="G15" s="29" t="s">
        <v>138</v>
      </c>
      <c r="H15" s="17"/>
      <c r="I15" s="16"/>
      <c r="J15" s="16"/>
      <c r="K15" s="17"/>
      <c r="L15" s="16"/>
      <c r="M15" s="16"/>
      <c r="N15" s="42">
        <f aca="true" t="shared" si="5" ref="N15:T15">N16+N17+N18</f>
        <v>29</v>
      </c>
      <c r="O15" s="42">
        <f t="shared" si="5"/>
        <v>29</v>
      </c>
      <c r="P15" s="42">
        <f t="shared" si="5"/>
        <v>39.1</v>
      </c>
      <c r="Q15" s="42">
        <f t="shared" si="5"/>
        <v>40</v>
      </c>
      <c r="R15" s="42">
        <f t="shared" si="5"/>
        <v>30</v>
      </c>
      <c r="S15" s="42">
        <f t="shared" si="5"/>
        <v>0</v>
      </c>
      <c r="T15" s="42">
        <f t="shared" si="5"/>
        <v>0</v>
      </c>
      <c r="U15" s="18"/>
    </row>
    <row r="16" spans="1:21" ht="13.5" customHeight="1">
      <c r="A16" s="40"/>
      <c r="B16" s="25"/>
      <c r="C16" s="14"/>
      <c r="D16" s="40">
        <v>220</v>
      </c>
      <c r="E16" s="15"/>
      <c r="F16" s="16"/>
      <c r="G16" s="16"/>
      <c r="H16" s="17"/>
      <c r="I16" s="16"/>
      <c r="J16" s="16"/>
      <c r="K16" s="17"/>
      <c r="L16" s="16"/>
      <c r="M16" s="16"/>
      <c r="N16" s="27"/>
      <c r="O16" s="27"/>
      <c r="P16" s="27">
        <v>10</v>
      </c>
      <c r="Q16" s="27">
        <v>10</v>
      </c>
      <c r="R16" s="27">
        <v>5</v>
      </c>
      <c r="S16" s="27"/>
      <c r="T16" s="27"/>
      <c r="U16" s="18"/>
    </row>
    <row r="17" spans="1:21" ht="13.5" customHeight="1">
      <c r="A17" s="40"/>
      <c r="B17" s="25"/>
      <c r="C17" s="14"/>
      <c r="D17" s="40">
        <v>300</v>
      </c>
      <c r="E17" s="15"/>
      <c r="F17" s="16"/>
      <c r="G17" s="16"/>
      <c r="H17" s="17"/>
      <c r="I17" s="16"/>
      <c r="J17" s="16"/>
      <c r="K17" s="17"/>
      <c r="L17" s="16"/>
      <c r="M17" s="16"/>
      <c r="N17" s="27">
        <v>29</v>
      </c>
      <c r="O17" s="27">
        <v>29</v>
      </c>
      <c r="P17" s="27">
        <v>29.1</v>
      </c>
      <c r="Q17" s="27">
        <v>20</v>
      </c>
      <c r="R17" s="27">
        <v>20</v>
      </c>
      <c r="S17" s="27"/>
      <c r="T17" s="27"/>
      <c r="U17" s="18"/>
    </row>
    <row r="18" spans="1:21" ht="12.75" customHeight="1">
      <c r="A18" s="40"/>
      <c r="B18" s="25"/>
      <c r="C18" s="14"/>
      <c r="D18" s="40" t="s">
        <v>58</v>
      </c>
      <c r="E18" s="15"/>
      <c r="F18" s="16"/>
      <c r="G18" s="16"/>
      <c r="H18" s="17"/>
      <c r="I18" s="16"/>
      <c r="J18" s="16"/>
      <c r="K18" s="17"/>
      <c r="L18" s="16"/>
      <c r="M18" s="16"/>
      <c r="N18" s="27"/>
      <c r="O18" s="27"/>
      <c r="P18" s="27">
        <v>0</v>
      </c>
      <c r="Q18" s="27">
        <v>10</v>
      </c>
      <c r="R18" s="27">
        <v>5</v>
      </c>
      <c r="S18" s="27"/>
      <c r="T18" s="27"/>
      <c r="U18" s="18"/>
    </row>
    <row r="19" spans="1:21" ht="123.75" customHeight="1">
      <c r="A19" s="40" t="s">
        <v>67</v>
      </c>
      <c r="B19" s="25" t="s">
        <v>66</v>
      </c>
      <c r="C19" s="14">
        <v>5010</v>
      </c>
      <c r="D19" s="40"/>
      <c r="E19" s="29" t="s">
        <v>140</v>
      </c>
      <c r="F19" s="65" t="s">
        <v>142</v>
      </c>
      <c r="G19" s="29" t="s">
        <v>138</v>
      </c>
      <c r="H19" s="26"/>
      <c r="I19" s="26"/>
      <c r="J19" s="26"/>
      <c r="K19" s="41"/>
      <c r="L19" s="16"/>
      <c r="M19" s="16"/>
      <c r="N19" s="42">
        <f>N20+N28+N31</f>
        <v>276.6</v>
      </c>
      <c r="O19" s="42">
        <f aca="true" t="shared" si="6" ref="O19:T19">O20+O28+O31</f>
        <v>276.6</v>
      </c>
      <c r="P19" s="42">
        <f t="shared" si="6"/>
        <v>130.7</v>
      </c>
      <c r="Q19" s="42">
        <f t="shared" si="6"/>
        <v>337</v>
      </c>
      <c r="R19" s="42">
        <f t="shared" si="6"/>
        <v>53</v>
      </c>
      <c r="S19" s="42">
        <f t="shared" si="6"/>
        <v>0</v>
      </c>
      <c r="T19" s="42">
        <f t="shared" si="6"/>
        <v>0</v>
      </c>
      <c r="U19" s="18"/>
    </row>
    <row r="20" spans="1:21" ht="12.75" customHeight="1">
      <c r="A20" s="40"/>
      <c r="B20" s="25" t="s">
        <v>68</v>
      </c>
      <c r="C20" s="14"/>
      <c r="D20" s="49"/>
      <c r="E20" s="26"/>
      <c r="F20" s="26"/>
      <c r="G20" s="26"/>
      <c r="H20" s="26"/>
      <c r="I20" s="26"/>
      <c r="J20" s="26"/>
      <c r="K20" s="41"/>
      <c r="L20" s="16"/>
      <c r="M20" s="16"/>
      <c r="N20" s="42">
        <f>N21+N24+N26</f>
        <v>170.4</v>
      </c>
      <c r="O20" s="42">
        <f aca="true" t="shared" si="7" ref="O20:T20">O21+O24+O26</f>
        <v>170.4</v>
      </c>
      <c r="P20" s="42">
        <f t="shared" si="7"/>
        <v>123.69999999999999</v>
      </c>
      <c r="Q20" s="42">
        <f>Q21+Q24+Q26</f>
        <v>282</v>
      </c>
      <c r="R20" s="42">
        <f t="shared" si="7"/>
        <v>33</v>
      </c>
      <c r="S20" s="42">
        <f t="shared" si="7"/>
        <v>0</v>
      </c>
      <c r="T20" s="42">
        <f t="shared" si="7"/>
        <v>0</v>
      </c>
      <c r="U20" s="18"/>
    </row>
    <row r="21" spans="1:21" ht="22.5" customHeight="1">
      <c r="A21" s="40"/>
      <c r="B21" s="25" t="s">
        <v>46</v>
      </c>
      <c r="C21" s="14"/>
      <c r="D21" s="49" t="s">
        <v>69</v>
      </c>
      <c r="E21" s="26"/>
      <c r="F21" s="26"/>
      <c r="G21" s="26"/>
      <c r="H21" s="26"/>
      <c r="I21" s="26"/>
      <c r="J21" s="26"/>
      <c r="K21" s="41"/>
      <c r="L21" s="16"/>
      <c r="M21" s="16"/>
      <c r="N21" s="42">
        <f>N22+N23</f>
        <v>48.7</v>
      </c>
      <c r="O21" s="42">
        <f aca="true" t="shared" si="8" ref="O21:T21">O22+O23</f>
        <v>48.7</v>
      </c>
      <c r="P21" s="42">
        <f t="shared" si="8"/>
        <v>49.1</v>
      </c>
      <c r="Q21" s="42">
        <f t="shared" si="8"/>
        <v>252</v>
      </c>
      <c r="R21" s="42">
        <f t="shared" si="8"/>
        <v>18</v>
      </c>
      <c r="S21" s="42">
        <f t="shared" si="8"/>
        <v>0</v>
      </c>
      <c r="T21" s="42">
        <f t="shared" si="8"/>
        <v>0</v>
      </c>
      <c r="U21" s="18"/>
    </row>
    <row r="22" spans="1:21" ht="12.75" customHeight="1">
      <c r="A22" s="40"/>
      <c r="B22" s="25"/>
      <c r="C22" s="14"/>
      <c r="D22" s="49">
        <v>220</v>
      </c>
      <c r="E22" s="26"/>
      <c r="F22" s="26"/>
      <c r="G22" s="26"/>
      <c r="H22" s="26"/>
      <c r="I22" s="26"/>
      <c r="J22" s="26"/>
      <c r="K22" s="41"/>
      <c r="L22" s="16"/>
      <c r="M22" s="16"/>
      <c r="N22" s="27">
        <v>29.2</v>
      </c>
      <c r="O22" s="27">
        <v>29.2</v>
      </c>
      <c r="P22" s="27">
        <v>3.4</v>
      </c>
      <c r="Q22" s="27">
        <v>212</v>
      </c>
      <c r="R22" s="27">
        <v>18</v>
      </c>
      <c r="S22" s="27"/>
      <c r="T22" s="27"/>
      <c r="U22" s="18"/>
    </row>
    <row r="23" spans="1:21" ht="12.75" customHeight="1">
      <c r="A23" s="40"/>
      <c r="B23" s="25"/>
      <c r="C23" s="14"/>
      <c r="D23" s="49">
        <v>300</v>
      </c>
      <c r="E23" s="26"/>
      <c r="F23" s="26"/>
      <c r="G23" s="26"/>
      <c r="H23" s="26"/>
      <c r="I23" s="26"/>
      <c r="J23" s="26"/>
      <c r="K23" s="41"/>
      <c r="L23" s="16"/>
      <c r="M23" s="16"/>
      <c r="N23" s="27">
        <v>19.5</v>
      </c>
      <c r="O23" s="27">
        <v>19.5</v>
      </c>
      <c r="P23" s="27">
        <v>45.7</v>
      </c>
      <c r="Q23" s="27">
        <v>40</v>
      </c>
      <c r="R23" s="27"/>
      <c r="S23" s="27"/>
      <c r="T23" s="27"/>
      <c r="U23" s="18"/>
    </row>
    <row r="24" spans="1:21" ht="23.25" customHeight="1">
      <c r="A24" s="40"/>
      <c r="B24" s="25" t="s">
        <v>127</v>
      </c>
      <c r="C24" s="14"/>
      <c r="D24" s="49" t="s">
        <v>70</v>
      </c>
      <c r="E24" s="26"/>
      <c r="F24" s="26"/>
      <c r="G24" s="26"/>
      <c r="H24" s="26"/>
      <c r="I24" s="26"/>
      <c r="J24" s="26"/>
      <c r="K24" s="41"/>
      <c r="L24" s="16"/>
      <c r="M24" s="16"/>
      <c r="N24" s="42">
        <f>N25</f>
        <v>30</v>
      </c>
      <c r="O24" s="42">
        <f aca="true" t="shared" si="9" ref="O24:T24">O25</f>
        <v>30</v>
      </c>
      <c r="P24" s="42">
        <f t="shared" si="9"/>
        <v>30</v>
      </c>
      <c r="Q24" s="42">
        <f t="shared" si="9"/>
        <v>30</v>
      </c>
      <c r="R24" s="42">
        <f t="shared" si="9"/>
        <v>15</v>
      </c>
      <c r="S24" s="42">
        <f t="shared" si="9"/>
        <v>0</v>
      </c>
      <c r="T24" s="42">
        <f t="shared" si="9"/>
        <v>0</v>
      </c>
      <c r="U24" s="18"/>
    </row>
    <row r="25" spans="1:21" ht="12.75" customHeight="1">
      <c r="A25" s="40"/>
      <c r="B25" s="25"/>
      <c r="C25" s="14"/>
      <c r="D25" s="49">
        <v>220</v>
      </c>
      <c r="E25" s="26"/>
      <c r="F25" s="26"/>
      <c r="G25" s="26"/>
      <c r="H25" s="26"/>
      <c r="I25" s="26"/>
      <c r="J25" s="26"/>
      <c r="K25" s="41"/>
      <c r="L25" s="16"/>
      <c r="M25" s="16"/>
      <c r="N25" s="27">
        <v>30</v>
      </c>
      <c r="O25" s="27">
        <v>30</v>
      </c>
      <c r="P25" s="27">
        <v>30</v>
      </c>
      <c r="Q25" s="27">
        <v>30</v>
      </c>
      <c r="R25" s="27">
        <v>15</v>
      </c>
      <c r="S25" s="27"/>
      <c r="T25" s="27"/>
      <c r="U25" s="18"/>
    </row>
    <row r="26" spans="1:21" ht="12.75" customHeight="1">
      <c r="A26" s="40"/>
      <c r="B26" s="25" t="s">
        <v>45</v>
      </c>
      <c r="C26" s="14"/>
      <c r="D26" s="49"/>
      <c r="E26" s="26"/>
      <c r="F26" s="26"/>
      <c r="G26" s="26"/>
      <c r="H26" s="26"/>
      <c r="I26" s="26"/>
      <c r="J26" s="26"/>
      <c r="K26" s="41"/>
      <c r="L26" s="16"/>
      <c r="M26" s="16"/>
      <c r="N26" s="42">
        <f>N27</f>
        <v>91.7</v>
      </c>
      <c r="O26" s="42">
        <f aca="true" t="shared" si="10" ref="O26:T26">O27</f>
        <v>91.7</v>
      </c>
      <c r="P26" s="42">
        <f t="shared" si="10"/>
        <v>44.6</v>
      </c>
      <c r="Q26" s="42">
        <f t="shared" si="10"/>
        <v>0</v>
      </c>
      <c r="R26" s="42">
        <f t="shared" si="10"/>
        <v>0</v>
      </c>
      <c r="S26" s="42">
        <f t="shared" si="10"/>
        <v>0</v>
      </c>
      <c r="T26" s="42">
        <f t="shared" si="10"/>
        <v>0</v>
      </c>
      <c r="U26" s="18"/>
    </row>
    <row r="27" spans="1:21" ht="12.75" customHeight="1">
      <c r="A27" s="40"/>
      <c r="B27" s="25" t="s">
        <v>71</v>
      </c>
      <c r="C27" s="14"/>
      <c r="D27" s="49">
        <v>220</v>
      </c>
      <c r="E27" s="26"/>
      <c r="F27" s="26"/>
      <c r="G27" s="26"/>
      <c r="H27" s="26"/>
      <c r="I27" s="26"/>
      <c r="J27" s="26"/>
      <c r="K27" s="41"/>
      <c r="L27" s="16"/>
      <c r="M27" s="16"/>
      <c r="N27" s="27">
        <v>91.7</v>
      </c>
      <c r="O27" s="27">
        <v>91.7</v>
      </c>
      <c r="P27" s="27">
        <v>44.6</v>
      </c>
      <c r="Q27" s="27"/>
      <c r="R27" s="27"/>
      <c r="S27" s="27"/>
      <c r="T27" s="27"/>
      <c r="U27" s="18"/>
    </row>
    <row r="28" spans="1:21" ht="24" customHeight="1">
      <c r="A28" s="40"/>
      <c r="B28" s="25" t="s">
        <v>43</v>
      </c>
      <c r="C28" s="14"/>
      <c r="D28" s="49" t="s">
        <v>130</v>
      </c>
      <c r="E28" s="26"/>
      <c r="F28" s="26"/>
      <c r="G28" s="26"/>
      <c r="H28" s="26"/>
      <c r="I28" s="26"/>
      <c r="J28" s="26"/>
      <c r="K28" s="41"/>
      <c r="L28" s="16"/>
      <c r="M28" s="16"/>
      <c r="N28" s="42">
        <f>N29+N30</f>
        <v>9.3</v>
      </c>
      <c r="O28" s="42">
        <f aca="true" t="shared" si="11" ref="O28:T28">O29+O30</f>
        <v>9.3</v>
      </c>
      <c r="P28" s="42">
        <f t="shared" si="11"/>
        <v>0</v>
      </c>
      <c r="Q28" s="42">
        <f t="shared" si="11"/>
        <v>0</v>
      </c>
      <c r="R28" s="42">
        <f t="shared" si="11"/>
        <v>0</v>
      </c>
      <c r="S28" s="42">
        <f t="shared" si="11"/>
        <v>0</v>
      </c>
      <c r="T28" s="42">
        <f t="shared" si="11"/>
        <v>0</v>
      </c>
      <c r="U28" s="18"/>
    </row>
    <row r="29" spans="1:21" ht="12.75" customHeight="1">
      <c r="A29" s="40"/>
      <c r="B29" s="25"/>
      <c r="C29" s="14"/>
      <c r="D29" s="49">
        <v>220</v>
      </c>
      <c r="E29" s="26"/>
      <c r="F29" s="26"/>
      <c r="G29" s="26"/>
      <c r="H29" s="26"/>
      <c r="I29" s="26"/>
      <c r="J29" s="26"/>
      <c r="K29" s="41"/>
      <c r="L29" s="16"/>
      <c r="M29" s="16"/>
      <c r="N29" s="27"/>
      <c r="O29" s="27"/>
      <c r="P29" s="27"/>
      <c r="Q29" s="27"/>
      <c r="R29" s="27"/>
      <c r="S29" s="27"/>
      <c r="T29" s="27"/>
      <c r="U29" s="18"/>
    </row>
    <row r="30" spans="1:21" ht="12.75" customHeight="1">
      <c r="A30" s="40"/>
      <c r="B30" s="25"/>
      <c r="C30" s="14"/>
      <c r="D30" s="49">
        <v>300</v>
      </c>
      <c r="E30" s="26"/>
      <c r="F30" s="26"/>
      <c r="G30" s="26"/>
      <c r="H30" s="26"/>
      <c r="I30" s="26"/>
      <c r="J30" s="26"/>
      <c r="K30" s="41"/>
      <c r="L30" s="16"/>
      <c r="M30" s="16"/>
      <c r="N30" s="27">
        <v>9.3</v>
      </c>
      <c r="O30" s="27">
        <v>9.3</v>
      </c>
      <c r="P30" s="27"/>
      <c r="Q30" s="27"/>
      <c r="R30" s="27"/>
      <c r="S30" s="27"/>
      <c r="T30" s="27"/>
      <c r="U30" s="18"/>
    </row>
    <row r="31" spans="1:21" ht="27" customHeight="1">
      <c r="A31" s="28"/>
      <c r="B31" s="25" t="s">
        <v>72</v>
      </c>
      <c r="C31" s="14"/>
      <c r="D31" s="49" t="s">
        <v>73</v>
      </c>
      <c r="E31" s="15"/>
      <c r="F31" s="16"/>
      <c r="G31" s="16"/>
      <c r="H31" s="17"/>
      <c r="I31" s="16"/>
      <c r="J31" s="16"/>
      <c r="K31" s="17"/>
      <c r="L31" s="16"/>
      <c r="M31" s="16"/>
      <c r="N31" s="42">
        <f>N32+N33</f>
        <v>96.9</v>
      </c>
      <c r="O31" s="42">
        <f aca="true" t="shared" si="12" ref="O31:T31">O32+O33</f>
        <v>96.9</v>
      </c>
      <c r="P31" s="42">
        <f t="shared" si="12"/>
        <v>7</v>
      </c>
      <c r="Q31" s="42">
        <f t="shared" si="12"/>
        <v>55</v>
      </c>
      <c r="R31" s="42">
        <f t="shared" si="12"/>
        <v>20</v>
      </c>
      <c r="S31" s="42">
        <f t="shared" si="12"/>
        <v>0</v>
      </c>
      <c r="T31" s="42">
        <f t="shared" si="12"/>
        <v>0</v>
      </c>
      <c r="U31" s="18"/>
    </row>
    <row r="32" spans="1:21" ht="11.25" customHeight="1">
      <c r="A32" s="28"/>
      <c r="B32" s="25"/>
      <c r="C32" s="44"/>
      <c r="D32" s="45">
        <v>220</v>
      </c>
      <c r="E32" s="50"/>
      <c r="F32" s="16"/>
      <c r="G32" s="16"/>
      <c r="H32" s="17"/>
      <c r="I32" s="16"/>
      <c r="J32" s="16"/>
      <c r="K32" s="17"/>
      <c r="L32" s="16"/>
      <c r="M32" s="16"/>
      <c r="N32" s="27">
        <v>39.6</v>
      </c>
      <c r="O32" s="27">
        <v>39.6</v>
      </c>
      <c r="P32" s="27">
        <v>0</v>
      </c>
      <c r="Q32" s="27">
        <v>45</v>
      </c>
      <c r="R32" s="27">
        <v>10</v>
      </c>
      <c r="S32" s="27"/>
      <c r="T32" s="27"/>
      <c r="U32" s="18"/>
    </row>
    <row r="33" spans="1:21" ht="11.25" customHeight="1">
      <c r="A33" s="28"/>
      <c r="B33" s="25"/>
      <c r="C33" s="44"/>
      <c r="D33" s="45">
        <v>300</v>
      </c>
      <c r="E33" s="50"/>
      <c r="F33" s="16"/>
      <c r="G33" s="16"/>
      <c r="H33" s="17"/>
      <c r="I33" s="16"/>
      <c r="J33" s="16"/>
      <c r="K33" s="17"/>
      <c r="L33" s="16"/>
      <c r="M33" s="16"/>
      <c r="N33" s="27">
        <v>57.3</v>
      </c>
      <c r="O33" s="27">
        <v>57.3</v>
      </c>
      <c r="P33" s="27">
        <v>7</v>
      </c>
      <c r="Q33" s="27">
        <v>10</v>
      </c>
      <c r="R33" s="27">
        <v>10</v>
      </c>
      <c r="S33" s="27"/>
      <c r="T33" s="27"/>
      <c r="U33" s="18"/>
    </row>
    <row r="34" spans="1:21" ht="93" customHeight="1">
      <c r="A34" s="40" t="s">
        <v>75</v>
      </c>
      <c r="B34" s="25" t="s">
        <v>74</v>
      </c>
      <c r="C34" s="44"/>
      <c r="D34" s="46"/>
      <c r="E34" s="29"/>
      <c r="F34" s="65"/>
      <c r="G34" s="29"/>
      <c r="H34" s="41" t="s">
        <v>144</v>
      </c>
      <c r="I34" s="65" t="s">
        <v>159</v>
      </c>
      <c r="J34" s="65" t="s">
        <v>158</v>
      </c>
      <c r="K34" s="17"/>
      <c r="L34" s="16"/>
      <c r="M34" s="16"/>
      <c r="N34" s="42">
        <f>N35</f>
        <v>175.3</v>
      </c>
      <c r="O34" s="42">
        <f aca="true" t="shared" si="13" ref="O34:T35">O35</f>
        <v>175.3</v>
      </c>
      <c r="P34" s="42">
        <f t="shared" si="13"/>
        <v>199.6</v>
      </c>
      <c r="Q34" s="42">
        <f t="shared" si="13"/>
        <v>180</v>
      </c>
      <c r="R34" s="42">
        <f t="shared" si="13"/>
        <v>170</v>
      </c>
      <c r="S34" s="42">
        <f t="shared" si="13"/>
        <v>0</v>
      </c>
      <c r="T34" s="42">
        <f t="shared" si="13"/>
        <v>0</v>
      </c>
      <c r="U34" s="18"/>
    </row>
    <row r="35" spans="1:21" ht="24.75" customHeight="1">
      <c r="A35" s="28"/>
      <c r="B35" s="25" t="s">
        <v>44</v>
      </c>
      <c r="C35" s="14"/>
      <c r="D35" s="49" t="s">
        <v>76</v>
      </c>
      <c r="E35" s="29"/>
      <c r="F35" s="16"/>
      <c r="G35" s="16"/>
      <c r="H35" s="17"/>
      <c r="I35" s="16"/>
      <c r="J35" s="16"/>
      <c r="K35" s="17"/>
      <c r="L35" s="16"/>
      <c r="M35" s="16"/>
      <c r="N35" s="42">
        <f>N36</f>
        <v>175.3</v>
      </c>
      <c r="O35" s="42">
        <f t="shared" si="13"/>
        <v>175.3</v>
      </c>
      <c r="P35" s="42">
        <f t="shared" si="13"/>
        <v>199.6</v>
      </c>
      <c r="Q35" s="42">
        <f t="shared" si="13"/>
        <v>180</v>
      </c>
      <c r="R35" s="42">
        <f t="shared" si="13"/>
        <v>170</v>
      </c>
      <c r="S35" s="42">
        <f t="shared" si="13"/>
        <v>0</v>
      </c>
      <c r="T35" s="42">
        <f t="shared" si="13"/>
        <v>0</v>
      </c>
      <c r="U35" s="18"/>
    </row>
    <row r="36" spans="1:21" ht="12.75" customHeight="1">
      <c r="A36" s="28"/>
      <c r="B36" s="25"/>
      <c r="C36" s="14"/>
      <c r="D36" s="40">
        <v>220</v>
      </c>
      <c r="E36" s="29"/>
      <c r="F36" s="16"/>
      <c r="G36" s="16"/>
      <c r="H36" s="17"/>
      <c r="I36" s="16"/>
      <c r="J36" s="16"/>
      <c r="K36" s="41"/>
      <c r="L36" s="16"/>
      <c r="M36" s="16"/>
      <c r="N36" s="27">
        <v>175.3</v>
      </c>
      <c r="O36" s="27">
        <v>175.3</v>
      </c>
      <c r="P36" s="27">
        <v>199.6</v>
      </c>
      <c r="Q36" s="27">
        <v>180</v>
      </c>
      <c r="R36" s="27">
        <v>170</v>
      </c>
      <c r="S36" s="27"/>
      <c r="T36" s="27"/>
      <c r="U36" s="18"/>
    </row>
    <row r="37" spans="1:21" ht="136.5" customHeight="1">
      <c r="A37" s="40" t="s">
        <v>78</v>
      </c>
      <c r="B37" s="25" t="s">
        <v>77</v>
      </c>
      <c r="C37" s="14">
        <v>5016</v>
      </c>
      <c r="D37" s="40" t="s">
        <v>79</v>
      </c>
      <c r="E37" s="29"/>
      <c r="F37" s="65"/>
      <c r="G37" s="29"/>
      <c r="H37" s="41" t="s">
        <v>144</v>
      </c>
      <c r="I37" s="65" t="s">
        <v>160</v>
      </c>
      <c r="J37" s="65" t="s">
        <v>158</v>
      </c>
      <c r="K37" s="41"/>
      <c r="L37" s="16"/>
      <c r="M37" s="16"/>
      <c r="N37" s="42">
        <f>N38+N39</f>
        <v>914.5999999999999</v>
      </c>
      <c r="O37" s="42">
        <f aca="true" t="shared" si="14" ref="O37:T37">O38+O39</f>
        <v>914.5999999999999</v>
      </c>
      <c r="P37" s="42">
        <f t="shared" si="14"/>
        <v>1881.4</v>
      </c>
      <c r="Q37" s="42">
        <f t="shared" si="14"/>
        <v>0</v>
      </c>
      <c r="R37" s="42">
        <f t="shared" si="14"/>
        <v>0</v>
      </c>
      <c r="S37" s="42">
        <f t="shared" si="14"/>
        <v>0</v>
      </c>
      <c r="T37" s="42">
        <f t="shared" si="14"/>
        <v>0</v>
      </c>
      <c r="U37" s="18"/>
    </row>
    <row r="38" spans="1:21" ht="12.75" customHeight="1">
      <c r="A38" s="28"/>
      <c r="B38" s="25"/>
      <c r="C38" s="14"/>
      <c r="D38" s="40">
        <v>220</v>
      </c>
      <c r="E38" s="29"/>
      <c r="F38" s="16"/>
      <c r="G38" s="16"/>
      <c r="H38" s="17"/>
      <c r="I38" s="16"/>
      <c r="J38" s="16"/>
      <c r="K38" s="41"/>
      <c r="L38" s="16"/>
      <c r="M38" s="16"/>
      <c r="N38" s="27">
        <v>907.3</v>
      </c>
      <c r="O38" s="27">
        <v>907.3</v>
      </c>
      <c r="P38" s="27">
        <v>862.7</v>
      </c>
      <c r="Q38" s="27"/>
      <c r="R38" s="27"/>
      <c r="S38" s="27"/>
      <c r="T38" s="27"/>
      <c r="U38" s="18"/>
    </row>
    <row r="39" spans="1:21" ht="12.75" customHeight="1">
      <c r="A39" s="28"/>
      <c r="B39" s="25"/>
      <c r="C39" s="14"/>
      <c r="D39" s="40">
        <v>300</v>
      </c>
      <c r="E39" s="29"/>
      <c r="F39" s="16"/>
      <c r="G39" s="16"/>
      <c r="H39" s="17"/>
      <c r="I39" s="16"/>
      <c r="J39" s="16"/>
      <c r="K39" s="41"/>
      <c r="L39" s="16"/>
      <c r="M39" s="16"/>
      <c r="N39" s="27">
        <v>7.3</v>
      </c>
      <c r="O39" s="27">
        <v>7.3</v>
      </c>
      <c r="P39" s="27">
        <v>1018.7</v>
      </c>
      <c r="Q39" s="27"/>
      <c r="R39" s="27"/>
      <c r="S39" s="27"/>
      <c r="T39" s="27"/>
      <c r="U39" s="18"/>
    </row>
    <row r="40" spans="1:21" ht="63" customHeight="1">
      <c r="A40" s="40" t="s">
        <v>82</v>
      </c>
      <c r="B40" s="25" t="s">
        <v>81</v>
      </c>
      <c r="C40" s="14">
        <v>5022</v>
      </c>
      <c r="D40" s="40" t="s">
        <v>83</v>
      </c>
      <c r="E40" s="29"/>
      <c r="F40" s="65"/>
      <c r="G40" s="29"/>
      <c r="H40" s="41" t="s">
        <v>144</v>
      </c>
      <c r="I40" s="65" t="s">
        <v>161</v>
      </c>
      <c r="J40" s="65" t="s">
        <v>158</v>
      </c>
      <c r="K40" s="41"/>
      <c r="L40" s="16"/>
      <c r="M40" s="16"/>
      <c r="N40" s="42">
        <f>N41+N42+N43</f>
        <v>21.7</v>
      </c>
      <c r="O40" s="42">
        <f aca="true" t="shared" si="15" ref="O40:T40">O41+O42+O43</f>
        <v>21.7</v>
      </c>
      <c r="P40" s="42">
        <f t="shared" si="15"/>
        <v>27.5</v>
      </c>
      <c r="Q40" s="42">
        <f t="shared" si="15"/>
        <v>45.5</v>
      </c>
      <c r="R40" s="42">
        <f t="shared" si="15"/>
        <v>36</v>
      </c>
      <c r="S40" s="42">
        <f t="shared" si="15"/>
        <v>34</v>
      </c>
      <c r="T40" s="42">
        <f t="shared" si="15"/>
        <v>34</v>
      </c>
      <c r="U40" s="18"/>
    </row>
    <row r="41" spans="1:21" ht="13.5" customHeight="1">
      <c r="A41" s="28"/>
      <c r="B41" s="25"/>
      <c r="C41" s="14"/>
      <c r="D41" s="40">
        <v>220</v>
      </c>
      <c r="E41" s="29"/>
      <c r="F41" s="16"/>
      <c r="G41" s="16"/>
      <c r="H41" s="17"/>
      <c r="I41" s="16"/>
      <c r="J41" s="16"/>
      <c r="K41" s="41"/>
      <c r="L41" s="16"/>
      <c r="M41" s="16"/>
      <c r="N41" s="27">
        <v>7.3</v>
      </c>
      <c r="O41" s="27">
        <v>7.3</v>
      </c>
      <c r="P41" s="27">
        <v>11.5</v>
      </c>
      <c r="Q41" s="27">
        <v>18.5</v>
      </c>
      <c r="R41" s="27">
        <v>9</v>
      </c>
      <c r="S41" s="27">
        <v>31</v>
      </c>
      <c r="T41" s="27">
        <v>31</v>
      </c>
      <c r="U41" s="18"/>
    </row>
    <row r="42" spans="1:21" ht="13.5" customHeight="1">
      <c r="A42" s="28"/>
      <c r="B42" s="25"/>
      <c r="C42" s="14"/>
      <c r="D42" s="40">
        <v>300</v>
      </c>
      <c r="E42" s="29"/>
      <c r="F42" s="16"/>
      <c r="G42" s="16"/>
      <c r="H42" s="17"/>
      <c r="I42" s="16"/>
      <c r="J42" s="16"/>
      <c r="K42" s="41"/>
      <c r="L42" s="16"/>
      <c r="M42" s="16"/>
      <c r="N42" s="27">
        <v>14.4</v>
      </c>
      <c r="O42" s="27">
        <v>14.4</v>
      </c>
      <c r="P42" s="27">
        <v>16</v>
      </c>
      <c r="Q42" s="27">
        <v>17</v>
      </c>
      <c r="R42" s="27">
        <v>10</v>
      </c>
      <c r="S42" s="27">
        <v>3</v>
      </c>
      <c r="T42" s="27">
        <v>3</v>
      </c>
      <c r="U42" s="18"/>
    </row>
    <row r="43" spans="1:21" ht="13.5" customHeight="1">
      <c r="A43" s="28"/>
      <c r="B43" s="25"/>
      <c r="C43" s="14"/>
      <c r="D43" s="40" t="s">
        <v>58</v>
      </c>
      <c r="E43" s="29"/>
      <c r="F43" s="16"/>
      <c r="G43" s="16"/>
      <c r="H43" s="17"/>
      <c r="I43" s="16"/>
      <c r="J43" s="16"/>
      <c r="K43" s="41"/>
      <c r="L43" s="16"/>
      <c r="M43" s="16"/>
      <c r="N43" s="27"/>
      <c r="O43" s="27"/>
      <c r="P43" s="27">
        <v>0</v>
      </c>
      <c r="Q43" s="27">
        <v>10</v>
      </c>
      <c r="R43" s="27">
        <v>17</v>
      </c>
      <c r="S43" s="27"/>
      <c r="T43" s="27"/>
      <c r="U43" s="18"/>
    </row>
    <row r="44" spans="1:21" ht="93.75" customHeight="1">
      <c r="A44" s="40" t="s">
        <v>85</v>
      </c>
      <c r="B44" s="25" t="s">
        <v>84</v>
      </c>
      <c r="C44" s="14">
        <v>5025</v>
      </c>
      <c r="D44" s="40" t="s">
        <v>86</v>
      </c>
      <c r="E44" s="29"/>
      <c r="F44" s="16"/>
      <c r="G44" s="16"/>
      <c r="H44" s="41" t="s">
        <v>144</v>
      </c>
      <c r="I44" s="65" t="s">
        <v>162</v>
      </c>
      <c r="J44" s="65" t="s">
        <v>158</v>
      </c>
      <c r="K44" s="41"/>
      <c r="L44" s="16"/>
      <c r="M44" s="16"/>
      <c r="N44" s="42">
        <f>N45+N46</f>
        <v>0</v>
      </c>
      <c r="O44" s="42">
        <f aca="true" t="shared" si="16" ref="O44:T44">O45+O46</f>
        <v>0</v>
      </c>
      <c r="P44" s="42">
        <f t="shared" si="16"/>
        <v>99</v>
      </c>
      <c r="Q44" s="42">
        <f t="shared" si="16"/>
        <v>70</v>
      </c>
      <c r="R44" s="42">
        <f t="shared" si="16"/>
        <v>123</v>
      </c>
      <c r="S44" s="42">
        <f t="shared" si="16"/>
        <v>0</v>
      </c>
      <c r="T44" s="42">
        <f t="shared" si="16"/>
        <v>0</v>
      </c>
      <c r="U44" s="18"/>
    </row>
    <row r="45" spans="1:21" ht="13.5" customHeight="1">
      <c r="A45" s="28"/>
      <c r="B45" s="25"/>
      <c r="C45" s="14"/>
      <c r="D45" s="40">
        <v>220</v>
      </c>
      <c r="E45" s="29"/>
      <c r="F45" s="16"/>
      <c r="G45" s="16"/>
      <c r="H45" s="17"/>
      <c r="I45" s="16"/>
      <c r="J45" s="16"/>
      <c r="K45" s="41"/>
      <c r="L45" s="16"/>
      <c r="M45" s="16"/>
      <c r="N45" s="27"/>
      <c r="O45" s="27"/>
      <c r="P45" s="27"/>
      <c r="Q45" s="27">
        <v>40</v>
      </c>
      <c r="R45" s="27">
        <v>24</v>
      </c>
      <c r="S45" s="27"/>
      <c r="T45" s="27"/>
      <c r="U45" s="18"/>
    </row>
    <row r="46" spans="1:21" ht="14.25" customHeight="1">
      <c r="A46" s="40"/>
      <c r="B46" s="25"/>
      <c r="C46" s="14"/>
      <c r="D46" s="40">
        <v>300</v>
      </c>
      <c r="E46" s="29"/>
      <c r="F46" s="16"/>
      <c r="G46" s="16"/>
      <c r="H46" s="17"/>
      <c r="I46" s="16"/>
      <c r="J46" s="16"/>
      <c r="K46" s="41"/>
      <c r="L46" s="16"/>
      <c r="M46" s="16"/>
      <c r="N46" s="27"/>
      <c r="O46" s="27"/>
      <c r="P46" s="27">
        <v>99</v>
      </c>
      <c r="Q46" s="27">
        <v>30</v>
      </c>
      <c r="R46" s="27">
        <v>99</v>
      </c>
      <c r="S46" s="27"/>
      <c r="T46" s="27"/>
      <c r="U46" s="18"/>
    </row>
    <row r="47" spans="1:21" ht="24.75" customHeight="1">
      <c r="A47" s="40" t="s">
        <v>132</v>
      </c>
      <c r="B47" s="25" t="s">
        <v>131</v>
      </c>
      <c r="C47" s="14">
        <v>5027</v>
      </c>
      <c r="D47" s="40"/>
      <c r="E47" s="29"/>
      <c r="F47" s="16"/>
      <c r="G47" s="16"/>
      <c r="H47" s="41" t="s">
        <v>144</v>
      </c>
      <c r="I47" s="65" t="s">
        <v>163</v>
      </c>
      <c r="J47" s="65" t="s">
        <v>158</v>
      </c>
      <c r="K47" s="41"/>
      <c r="L47" s="16"/>
      <c r="M47" s="16"/>
      <c r="N47" s="42">
        <f>N48+N50</f>
        <v>92.80000000000001</v>
      </c>
      <c r="O47" s="42">
        <f aca="true" t="shared" si="17" ref="O47:T47">O48+O50</f>
        <v>92.80000000000001</v>
      </c>
      <c r="P47" s="42">
        <f t="shared" si="17"/>
        <v>25</v>
      </c>
      <c r="Q47" s="42">
        <f t="shared" si="17"/>
        <v>0</v>
      </c>
      <c r="R47" s="42">
        <f t="shared" si="17"/>
        <v>0</v>
      </c>
      <c r="S47" s="42">
        <f t="shared" si="17"/>
        <v>0</v>
      </c>
      <c r="T47" s="42">
        <f t="shared" si="17"/>
        <v>0</v>
      </c>
      <c r="U47" s="18"/>
    </row>
    <row r="48" spans="1:21" ht="14.25" customHeight="1">
      <c r="A48" s="40"/>
      <c r="B48" s="25" t="s">
        <v>45</v>
      </c>
      <c r="C48" s="14"/>
      <c r="D48" s="40" t="s">
        <v>133</v>
      </c>
      <c r="E48" s="29"/>
      <c r="F48" s="16"/>
      <c r="G48" s="16"/>
      <c r="H48" s="17"/>
      <c r="I48" s="16"/>
      <c r="J48" s="16"/>
      <c r="K48" s="41"/>
      <c r="L48" s="16"/>
      <c r="M48" s="16"/>
      <c r="N48" s="42">
        <f>N49</f>
        <v>78.9</v>
      </c>
      <c r="O48" s="42">
        <f aca="true" t="shared" si="18" ref="O48:T48">O49</f>
        <v>78.9</v>
      </c>
      <c r="P48" s="42">
        <f t="shared" si="18"/>
        <v>0</v>
      </c>
      <c r="Q48" s="42">
        <f t="shared" si="18"/>
        <v>0</v>
      </c>
      <c r="R48" s="42">
        <f t="shared" si="18"/>
        <v>0</v>
      </c>
      <c r="S48" s="42">
        <f t="shared" si="18"/>
        <v>0</v>
      </c>
      <c r="T48" s="42">
        <f t="shared" si="18"/>
        <v>0</v>
      </c>
      <c r="U48" s="18"/>
    </row>
    <row r="49" spans="1:21" ht="14.25" customHeight="1">
      <c r="A49" s="40"/>
      <c r="B49" s="25"/>
      <c r="C49" s="14"/>
      <c r="D49" s="14">
        <v>220</v>
      </c>
      <c r="E49" s="29"/>
      <c r="F49" s="16"/>
      <c r="G49" s="16"/>
      <c r="H49" s="17"/>
      <c r="I49" s="16"/>
      <c r="J49" s="16"/>
      <c r="K49" s="41"/>
      <c r="L49" s="16"/>
      <c r="M49" s="16"/>
      <c r="N49" s="27">
        <v>78.9</v>
      </c>
      <c r="O49" s="27">
        <v>78.9</v>
      </c>
      <c r="P49" s="27"/>
      <c r="Q49" s="27"/>
      <c r="R49" s="27"/>
      <c r="S49" s="27"/>
      <c r="T49" s="27"/>
      <c r="U49" s="18"/>
    </row>
    <row r="50" spans="1:21" ht="14.25" customHeight="1">
      <c r="A50" s="40"/>
      <c r="B50" s="25" t="s">
        <v>46</v>
      </c>
      <c r="C50" s="14"/>
      <c r="D50" s="40" t="s">
        <v>134</v>
      </c>
      <c r="E50" s="29"/>
      <c r="F50" s="16"/>
      <c r="G50" s="16"/>
      <c r="H50" s="17"/>
      <c r="I50" s="16"/>
      <c r="J50" s="16"/>
      <c r="K50" s="41"/>
      <c r="L50" s="16"/>
      <c r="M50" s="16"/>
      <c r="N50" s="42">
        <f>N51</f>
        <v>13.9</v>
      </c>
      <c r="O50" s="42">
        <f aca="true" t="shared" si="19" ref="O50:T50">O51</f>
        <v>13.9</v>
      </c>
      <c r="P50" s="42">
        <f t="shared" si="19"/>
        <v>25</v>
      </c>
      <c r="Q50" s="42">
        <f t="shared" si="19"/>
        <v>0</v>
      </c>
      <c r="R50" s="42">
        <f t="shared" si="19"/>
        <v>0</v>
      </c>
      <c r="S50" s="42">
        <f t="shared" si="19"/>
        <v>0</v>
      </c>
      <c r="T50" s="42">
        <f t="shared" si="19"/>
        <v>0</v>
      </c>
      <c r="U50" s="18"/>
    </row>
    <row r="51" spans="1:21" ht="14.25" customHeight="1">
      <c r="A51" s="40"/>
      <c r="B51" s="25"/>
      <c r="C51" s="14"/>
      <c r="D51" s="14">
        <v>220</v>
      </c>
      <c r="E51" s="29"/>
      <c r="F51" s="16"/>
      <c r="G51" s="16"/>
      <c r="H51" s="17"/>
      <c r="I51" s="16"/>
      <c r="J51" s="16"/>
      <c r="K51" s="41"/>
      <c r="L51" s="16"/>
      <c r="M51" s="16"/>
      <c r="N51" s="27">
        <v>13.9</v>
      </c>
      <c r="O51" s="27">
        <v>13.9</v>
      </c>
      <c r="P51" s="27">
        <v>25</v>
      </c>
      <c r="Q51" s="27"/>
      <c r="R51" s="27"/>
      <c r="S51" s="27"/>
      <c r="T51" s="27"/>
      <c r="U51" s="18"/>
    </row>
    <row r="52" spans="1:21" ht="25.5" customHeight="1">
      <c r="A52" s="40" t="s">
        <v>87</v>
      </c>
      <c r="B52" s="25" t="s">
        <v>31</v>
      </c>
      <c r="C52" s="14">
        <v>5028</v>
      </c>
      <c r="D52" s="40" t="s">
        <v>88</v>
      </c>
      <c r="E52" s="29"/>
      <c r="F52" s="16"/>
      <c r="G52" s="16"/>
      <c r="H52" s="41" t="s">
        <v>144</v>
      </c>
      <c r="I52" s="65" t="s">
        <v>164</v>
      </c>
      <c r="J52" s="65" t="s">
        <v>158</v>
      </c>
      <c r="K52" s="41"/>
      <c r="L52" s="16"/>
      <c r="M52" s="16"/>
      <c r="N52" s="42">
        <f>N53+N54</f>
        <v>0</v>
      </c>
      <c r="O52" s="42">
        <f aca="true" t="shared" si="20" ref="O52:T52">O53+O54</f>
        <v>0</v>
      </c>
      <c r="P52" s="42">
        <f t="shared" si="20"/>
        <v>20.6</v>
      </c>
      <c r="Q52" s="42">
        <f t="shared" si="20"/>
        <v>25</v>
      </c>
      <c r="R52" s="42">
        <f t="shared" si="20"/>
        <v>15</v>
      </c>
      <c r="S52" s="42">
        <f t="shared" si="20"/>
        <v>0</v>
      </c>
      <c r="T52" s="42">
        <f t="shared" si="20"/>
        <v>0</v>
      </c>
      <c r="U52" s="18"/>
    </row>
    <row r="53" spans="1:21" ht="13.5" customHeight="1">
      <c r="A53" s="28"/>
      <c r="B53" s="25"/>
      <c r="C53" s="14"/>
      <c r="D53" s="40">
        <v>220</v>
      </c>
      <c r="E53" s="29"/>
      <c r="F53" s="16"/>
      <c r="G53" s="16"/>
      <c r="H53" s="17"/>
      <c r="I53" s="16"/>
      <c r="J53" s="16"/>
      <c r="K53" s="41"/>
      <c r="L53" s="16"/>
      <c r="M53" s="16"/>
      <c r="N53" s="27"/>
      <c r="O53" s="27"/>
      <c r="P53" s="27">
        <v>19.5</v>
      </c>
      <c r="Q53" s="27">
        <v>15</v>
      </c>
      <c r="R53" s="27">
        <v>10</v>
      </c>
      <c r="S53" s="27"/>
      <c r="T53" s="27"/>
      <c r="U53" s="18"/>
    </row>
    <row r="54" spans="1:21" ht="13.5" customHeight="1">
      <c r="A54" s="28"/>
      <c r="B54" s="25"/>
      <c r="C54" s="14"/>
      <c r="D54" s="40">
        <v>300</v>
      </c>
      <c r="E54" s="29"/>
      <c r="F54" s="16"/>
      <c r="G54" s="16"/>
      <c r="H54" s="17"/>
      <c r="I54" s="16"/>
      <c r="J54" s="16"/>
      <c r="K54" s="41"/>
      <c r="L54" s="16"/>
      <c r="M54" s="16"/>
      <c r="N54" s="27"/>
      <c r="O54" s="27"/>
      <c r="P54" s="27">
        <v>1.1</v>
      </c>
      <c r="Q54" s="27">
        <v>10</v>
      </c>
      <c r="R54" s="27">
        <v>5</v>
      </c>
      <c r="S54" s="27"/>
      <c r="T54" s="27"/>
      <c r="U54" s="18"/>
    </row>
    <row r="55" spans="1:21" ht="78.75" customHeight="1">
      <c r="A55" s="40" t="s">
        <v>89</v>
      </c>
      <c r="B55" s="25" t="s">
        <v>90</v>
      </c>
      <c r="C55" s="14">
        <v>5029</v>
      </c>
      <c r="D55" s="40" t="s">
        <v>80</v>
      </c>
      <c r="E55" s="29"/>
      <c r="F55" s="16"/>
      <c r="G55" s="16"/>
      <c r="H55" s="41" t="s">
        <v>144</v>
      </c>
      <c r="I55" s="65" t="s">
        <v>165</v>
      </c>
      <c r="J55" s="65" t="s">
        <v>158</v>
      </c>
      <c r="K55" s="41"/>
      <c r="L55" s="16"/>
      <c r="M55" s="16"/>
      <c r="N55" s="42">
        <f>N56</f>
        <v>0</v>
      </c>
      <c r="O55" s="42">
        <f aca="true" t="shared" si="21" ref="O55:T55">O56</f>
        <v>0</v>
      </c>
      <c r="P55" s="42">
        <f t="shared" si="21"/>
        <v>0</v>
      </c>
      <c r="Q55" s="42">
        <f t="shared" si="21"/>
        <v>12</v>
      </c>
      <c r="R55" s="42">
        <f t="shared" si="21"/>
        <v>2</v>
      </c>
      <c r="S55" s="42">
        <f t="shared" si="21"/>
        <v>0</v>
      </c>
      <c r="T55" s="42">
        <f t="shared" si="21"/>
        <v>0</v>
      </c>
      <c r="U55" s="18"/>
    </row>
    <row r="56" spans="1:21" ht="12.75" customHeight="1">
      <c r="A56" s="51"/>
      <c r="B56" s="25"/>
      <c r="C56" s="14"/>
      <c r="D56" s="40">
        <v>220</v>
      </c>
      <c r="E56" s="29"/>
      <c r="F56" s="16"/>
      <c r="G56" s="16"/>
      <c r="H56" s="17"/>
      <c r="I56" s="16"/>
      <c r="J56" s="16"/>
      <c r="K56" s="41"/>
      <c r="L56" s="16"/>
      <c r="M56" s="16"/>
      <c r="N56" s="27"/>
      <c r="O56" s="27"/>
      <c r="P56" s="27">
        <v>0</v>
      </c>
      <c r="Q56" s="27">
        <v>12</v>
      </c>
      <c r="R56" s="27">
        <v>2</v>
      </c>
      <c r="S56" s="27"/>
      <c r="T56" s="27"/>
      <c r="U56" s="18"/>
    </row>
    <row r="57" spans="1:21" ht="111" customHeight="1">
      <c r="A57" s="53" t="s">
        <v>91</v>
      </c>
      <c r="B57" s="54" t="s">
        <v>92</v>
      </c>
      <c r="C57" s="56">
        <v>5100</v>
      </c>
      <c r="D57" s="57"/>
      <c r="E57" s="58"/>
      <c r="F57" s="59"/>
      <c r="G57" s="59"/>
      <c r="H57" s="60"/>
      <c r="I57" s="59"/>
      <c r="J57" s="59"/>
      <c r="K57" s="61"/>
      <c r="L57" s="59"/>
      <c r="M57" s="59"/>
      <c r="N57" s="62">
        <f>N58+N70</f>
        <v>2085.8999999999996</v>
      </c>
      <c r="O57" s="62">
        <f aca="true" t="shared" si="22" ref="O57:T57">O58+O70</f>
        <v>2085.8999999999996</v>
      </c>
      <c r="P57" s="62">
        <f t="shared" si="22"/>
        <v>2057.4</v>
      </c>
      <c r="Q57" s="62">
        <f t="shared" si="22"/>
        <v>2298</v>
      </c>
      <c r="R57" s="62">
        <f t="shared" si="22"/>
        <v>1060</v>
      </c>
      <c r="S57" s="62">
        <f t="shared" si="22"/>
        <v>1980</v>
      </c>
      <c r="T57" s="62">
        <f t="shared" si="22"/>
        <v>1959</v>
      </c>
      <c r="U57" s="63"/>
    </row>
    <row r="58" spans="1:21" ht="33.75" customHeight="1">
      <c r="A58" s="52" t="s">
        <v>94</v>
      </c>
      <c r="B58" s="25" t="s">
        <v>93</v>
      </c>
      <c r="C58" s="14">
        <v>5101</v>
      </c>
      <c r="D58" s="40"/>
      <c r="E58" s="29" t="s">
        <v>153</v>
      </c>
      <c r="F58" s="29" t="s">
        <v>156</v>
      </c>
      <c r="G58" s="29" t="s">
        <v>155</v>
      </c>
      <c r="H58" s="17"/>
      <c r="I58" s="16"/>
      <c r="J58" s="16"/>
      <c r="K58" s="41"/>
      <c r="L58" s="16"/>
      <c r="M58" s="16"/>
      <c r="N58" s="42">
        <f>N59+N61</f>
        <v>2073.3999999999996</v>
      </c>
      <c r="O58" s="42">
        <f aca="true" t="shared" si="23" ref="O58:T58">O59+O61</f>
        <v>2073.3999999999996</v>
      </c>
      <c r="P58" s="42">
        <f t="shared" si="23"/>
        <v>2051.3</v>
      </c>
      <c r="Q58" s="42">
        <f t="shared" si="23"/>
        <v>2278</v>
      </c>
      <c r="R58" s="42">
        <f t="shared" si="23"/>
        <v>1060</v>
      </c>
      <c r="S58" s="42">
        <f t="shared" si="23"/>
        <v>1980</v>
      </c>
      <c r="T58" s="42">
        <f t="shared" si="23"/>
        <v>1959</v>
      </c>
      <c r="U58" s="18"/>
    </row>
    <row r="59" spans="1:21" ht="25.5" customHeight="1">
      <c r="A59" s="52"/>
      <c r="B59" s="25" t="s">
        <v>1</v>
      </c>
      <c r="C59" s="14"/>
      <c r="D59" s="40" t="s">
        <v>59</v>
      </c>
      <c r="E59" s="29"/>
      <c r="F59" s="16"/>
      <c r="G59" s="16"/>
      <c r="H59" s="17"/>
      <c r="I59" s="16"/>
      <c r="J59" s="16"/>
      <c r="K59" s="41"/>
      <c r="L59" s="16"/>
      <c r="M59" s="16"/>
      <c r="N59" s="42">
        <f>N60</f>
        <v>691.3</v>
      </c>
      <c r="O59" s="42">
        <f aca="true" t="shared" si="24" ref="O59:T59">O60</f>
        <v>691.3</v>
      </c>
      <c r="P59" s="42">
        <f t="shared" si="24"/>
        <v>637.3</v>
      </c>
      <c r="Q59" s="42">
        <f t="shared" si="24"/>
        <v>676</v>
      </c>
      <c r="R59" s="42">
        <f t="shared" si="24"/>
        <v>676</v>
      </c>
      <c r="S59" s="42">
        <f t="shared" si="24"/>
        <v>676</v>
      </c>
      <c r="T59" s="42">
        <f t="shared" si="24"/>
        <v>676</v>
      </c>
      <c r="U59" s="18"/>
    </row>
    <row r="60" spans="1:21" ht="12.75" customHeight="1">
      <c r="A60" s="52"/>
      <c r="B60" s="25"/>
      <c r="C60" s="14"/>
      <c r="D60" s="40">
        <v>210</v>
      </c>
      <c r="E60" s="29"/>
      <c r="F60" s="16"/>
      <c r="G60" s="16"/>
      <c r="H60" s="17"/>
      <c r="I60" s="16"/>
      <c r="J60" s="16"/>
      <c r="K60" s="41"/>
      <c r="L60" s="16"/>
      <c r="M60" s="16"/>
      <c r="N60" s="64">
        <v>691.3</v>
      </c>
      <c r="O60" s="64">
        <v>691.3</v>
      </c>
      <c r="P60" s="64">
        <v>637.3</v>
      </c>
      <c r="Q60" s="64">
        <v>676</v>
      </c>
      <c r="R60" s="64">
        <v>676</v>
      </c>
      <c r="S60" s="64">
        <v>676</v>
      </c>
      <c r="T60" s="64">
        <v>676</v>
      </c>
      <c r="U60" s="18"/>
    </row>
    <row r="61" spans="1:21" ht="23.25" customHeight="1">
      <c r="A61" s="51"/>
      <c r="B61" s="25" t="s">
        <v>0</v>
      </c>
      <c r="C61" s="14"/>
      <c r="D61" s="40" t="s">
        <v>109</v>
      </c>
      <c r="E61" s="29"/>
      <c r="F61" s="16"/>
      <c r="G61" s="16"/>
      <c r="H61" s="17"/>
      <c r="I61" s="16"/>
      <c r="J61" s="16"/>
      <c r="K61" s="41"/>
      <c r="L61" s="16"/>
      <c r="M61" s="16"/>
      <c r="N61" s="42">
        <f>N62+N64+N68</f>
        <v>1382.1</v>
      </c>
      <c r="O61" s="42">
        <f aca="true" t="shared" si="25" ref="O61:T61">O62+O64+O68</f>
        <v>1382.1</v>
      </c>
      <c r="P61" s="42">
        <f t="shared" si="25"/>
        <v>1414</v>
      </c>
      <c r="Q61" s="42">
        <f t="shared" si="25"/>
        <v>1602</v>
      </c>
      <c r="R61" s="42">
        <f t="shared" si="25"/>
        <v>384</v>
      </c>
      <c r="S61" s="42">
        <f t="shared" si="25"/>
        <v>1304</v>
      </c>
      <c r="T61" s="42">
        <f t="shared" si="25"/>
        <v>1283</v>
      </c>
      <c r="U61" s="18"/>
    </row>
    <row r="62" spans="1:21" ht="23.25" customHeight="1">
      <c r="A62" s="51"/>
      <c r="B62" s="25"/>
      <c r="C62" s="14"/>
      <c r="D62" s="40" t="s">
        <v>55</v>
      </c>
      <c r="E62" s="29"/>
      <c r="F62" s="16"/>
      <c r="G62" s="16"/>
      <c r="H62" s="17"/>
      <c r="I62" s="16"/>
      <c r="J62" s="16"/>
      <c r="K62" s="41"/>
      <c r="L62" s="16"/>
      <c r="M62" s="16"/>
      <c r="N62" s="42">
        <f>N63</f>
        <v>1013.8</v>
      </c>
      <c r="O62" s="42">
        <f aca="true" t="shared" si="26" ref="O62:T62">O63</f>
        <v>1013.8</v>
      </c>
      <c r="P62" s="42">
        <f t="shared" si="26"/>
        <v>1033.6</v>
      </c>
      <c r="Q62" s="42">
        <f t="shared" si="26"/>
        <v>1052</v>
      </c>
      <c r="R62" s="42">
        <f t="shared" si="26"/>
        <v>0</v>
      </c>
      <c r="S62" s="42">
        <f t="shared" si="26"/>
        <v>1052</v>
      </c>
      <c r="T62" s="42">
        <f t="shared" si="26"/>
        <v>1052</v>
      </c>
      <c r="U62" s="18"/>
    </row>
    <row r="63" spans="1:21" ht="12.75" customHeight="1">
      <c r="A63" s="51"/>
      <c r="B63" s="25"/>
      <c r="C63" s="14"/>
      <c r="D63" s="14">
        <v>210</v>
      </c>
      <c r="E63" s="29"/>
      <c r="F63" s="16"/>
      <c r="G63" s="16"/>
      <c r="H63" s="17"/>
      <c r="I63" s="16"/>
      <c r="J63" s="16"/>
      <c r="K63" s="41"/>
      <c r="L63" s="16"/>
      <c r="M63" s="16"/>
      <c r="N63" s="64">
        <v>1013.8</v>
      </c>
      <c r="O63" s="64">
        <v>1013.8</v>
      </c>
      <c r="P63" s="64">
        <v>1033.6</v>
      </c>
      <c r="Q63" s="64">
        <v>1052</v>
      </c>
      <c r="R63" s="64"/>
      <c r="S63" s="64">
        <v>1052</v>
      </c>
      <c r="T63" s="64">
        <v>1052</v>
      </c>
      <c r="U63" s="18"/>
    </row>
    <row r="64" spans="1:21" ht="24.75" customHeight="1">
      <c r="A64" s="51"/>
      <c r="B64" s="25"/>
      <c r="C64" s="14"/>
      <c r="D64" s="40" t="s">
        <v>56</v>
      </c>
      <c r="E64" s="29"/>
      <c r="F64" s="16"/>
      <c r="G64" s="16"/>
      <c r="H64" s="17"/>
      <c r="I64" s="16"/>
      <c r="J64" s="16"/>
      <c r="K64" s="41"/>
      <c r="L64" s="16"/>
      <c r="M64" s="16"/>
      <c r="N64" s="42">
        <f>N65+N66+N67</f>
        <v>367.7</v>
      </c>
      <c r="O64" s="42">
        <f aca="true" t="shared" si="27" ref="O64:T64">O65+O66+O67</f>
        <v>367.7</v>
      </c>
      <c r="P64" s="42">
        <f t="shared" si="27"/>
        <v>373.5</v>
      </c>
      <c r="Q64" s="42">
        <f t="shared" si="27"/>
        <v>548</v>
      </c>
      <c r="R64" s="42">
        <f t="shared" si="27"/>
        <v>379</v>
      </c>
      <c r="S64" s="42">
        <f t="shared" si="27"/>
        <v>252</v>
      </c>
      <c r="T64" s="42">
        <f t="shared" si="27"/>
        <v>231</v>
      </c>
      <c r="U64" s="18"/>
    </row>
    <row r="65" spans="1:21" ht="12.75" customHeight="1">
      <c r="A65" s="51"/>
      <c r="B65" s="25"/>
      <c r="C65" s="14"/>
      <c r="D65" s="14">
        <v>220</v>
      </c>
      <c r="E65" s="29"/>
      <c r="F65" s="16"/>
      <c r="G65" s="16"/>
      <c r="H65" s="17"/>
      <c r="I65" s="16"/>
      <c r="J65" s="16"/>
      <c r="K65" s="41"/>
      <c r="L65" s="16"/>
      <c r="M65" s="16"/>
      <c r="N65" s="27">
        <v>241.5</v>
      </c>
      <c r="O65" s="27">
        <v>241.5</v>
      </c>
      <c r="P65" s="27">
        <v>259.2</v>
      </c>
      <c r="Q65" s="27">
        <v>404</v>
      </c>
      <c r="R65" s="27">
        <v>249</v>
      </c>
      <c r="S65" s="27">
        <v>252</v>
      </c>
      <c r="T65" s="27">
        <v>231</v>
      </c>
      <c r="U65" s="18"/>
    </row>
    <row r="66" spans="1:21" ht="12.75" customHeight="1">
      <c r="A66" s="51"/>
      <c r="B66" s="25"/>
      <c r="C66" s="14"/>
      <c r="D66" s="40">
        <v>300</v>
      </c>
      <c r="E66" s="29"/>
      <c r="F66" s="16"/>
      <c r="G66" s="16"/>
      <c r="H66" s="17"/>
      <c r="I66" s="16"/>
      <c r="J66" s="16"/>
      <c r="K66" s="41"/>
      <c r="L66" s="16"/>
      <c r="M66" s="16"/>
      <c r="N66" s="27">
        <v>126.2</v>
      </c>
      <c r="O66" s="27">
        <v>126.2</v>
      </c>
      <c r="P66" s="27">
        <v>114.3</v>
      </c>
      <c r="Q66" s="27">
        <v>144</v>
      </c>
      <c r="R66" s="27">
        <v>130</v>
      </c>
      <c r="S66" s="27"/>
      <c r="T66" s="27"/>
      <c r="U66" s="18"/>
    </row>
    <row r="67" spans="1:21" ht="12.75" customHeight="1">
      <c r="A67" s="51"/>
      <c r="B67" s="25"/>
      <c r="C67" s="14"/>
      <c r="D67" s="40" t="s">
        <v>58</v>
      </c>
      <c r="E67" s="29"/>
      <c r="F67" s="16"/>
      <c r="G67" s="16"/>
      <c r="H67" s="17"/>
      <c r="I67" s="16"/>
      <c r="J67" s="16"/>
      <c r="K67" s="41"/>
      <c r="L67" s="16"/>
      <c r="M67" s="16"/>
      <c r="N67" s="27"/>
      <c r="O67" s="27"/>
      <c r="P67" s="27"/>
      <c r="Q67" s="27"/>
      <c r="R67" s="27"/>
      <c r="S67" s="27"/>
      <c r="T67" s="27"/>
      <c r="U67" s="18"/>
    </row>
    <row r="68" spans="1:21" ht="25.5" customHeight="1">
      <c r="A68" s="51"/>
      <c r="B68" s="25"/>
      <c r="C68" s="14"/>
      <c r="D68" s="40" t="s">
        <v>57</v>
      </c>
      <c r="E68" s="29"/>
      <c r="F68" s="16"/>
      <c r="G68" s="16"/>
      <c r="H68" s="17"/>
      <c r="I68" s="16"/>
      <c r="J68" s="16"/>
      <c r="K68" s="41"/>
      <c r="L68" s="16"/>
      <c r="M68" s="16"/>
      <c r="N68" s="42">
        <f>N69</f>
        <v>0.6</v>
      </c>
      <c r="O68" s="42">
        <f aca="true" t="shared" si="28" ref="O68:T68">O69</f>
        <v>0.6</v>
      </c>
      <c r="P68" s="42">
        <f t="shared" si="28"/>
        <v>6.9</v>
      </c>
      <c r="Q68" s="42">
        <f t="shared" si="28"/>
        <v>2</v>
      </c>
      <c r="R68" s="42">
        <f t="shared" si="28"/>
        <v>5</v>
      </c>
      <c r="S68" s="42">
        <f t="shared" si="28"/>
        <v>0</v>
      </c>
      <c r="T68" s="42">
        <f t="shared" si="28"/>
        <v>0</v>
      </c>
      <c r="U68" s="18"/>
    </row>
    <row r="69" spans="1:21" ht="12.75" customHeight="1">
      <c r="A69" s="51"/>
      <c r="B69" s="25"/>
      <c r="C69" s="14"/>
      <c r="D69" s="40" t="s">
        <v>58</v>
      </c>
      <c r="E69" s="29"/>
      <c r="F69" s="16"/>
      <c r="G69" s="16"/>
      <c r="H69" s="17"/>
      <c r="I69" s="16"/>
      <c r="J69" s="16"/>
      <c r="K69" s="41"/>
      <c r="L69" s="16"/>
      <c r="M69" s="16"/>
      <c r="N69" s="27">
        <v>0.6</v>
      </c>
      <c r="O69" s="27">
        <v>0.6</v>
      </c>
      <c r="P69" s="27">
        <v>6.9</v>
      </c>
      <c r="Q69" s="27">
        <v>2</v>
      </c>
      <c r="R69" s="27">
        <v>5</v>
      </c>
      <c r="S69" s="27"/>
      <c r="T69" s="27"/>
      <c r="U69" s="18"/>
    </row>
    <row r="70" spans="1:21" ht="165" customHeight="1">
      <c r="A70" s="52" t="s">
        <v>122</v>
      </c>
      <c r="B70" s="25" t="s">
        <v>123</v>
      </c>
      <c r="C70" s="14">
        <v>5113</v>
      </c>
      <c r="D70" s="40"/>
      <c r="E70" s="29" t="s">
        <v>153</v>
      </c>
      <c r="F70" s="29" t="s">
        <v>154</v>
      </c>
      <c r="G70" s="29" t="s">
        <v>155</v>
      </c>
      <c r="H70" s="17"/>
      <c r="I70" s="16"/>
      <c r="J70" s="16"/>
      <c r="K70" s="41"/>
      <c r="L70" s="16"/>
      <c r="M70" s="16"/>
      <c r="N70" s="42">
        <f>N71</f>
        <v>12.5</v>
      </c>
      <c r="O70" s="42">
        <f aca="true" t="shared" si="29" ref="O70:T70">O71</f>
        <v>12.5</v>
      </c>
      <c r="P70" s="42">
        <f t="shared" si="29"/>
        <v>6.1</v>
      </c>
      <c r="Q70" s="42">
        <f t="shared" si="29"/>
        <v>20</v>
      </c>
      <c r="R70" s="42">
        <f t="shared" si="29"/>
        <v>0</v>
      </c>
      <c r="S70" s="42">
        <f t="shared" si="29"/>
        <v>0</v>
      </c>
      <c r="T70" s="42">
        <f t="shared" si="29"/>
        <v>0</v>
      </c>
      <c r="U70" s="18"/>
    </row>
    <row r="71" spans="1:21" ht="25.5" customHeight="1">
      <c r="A71" s="51"/>
      <c r="B71" s="25" t="s">
        <v>124</v>
      </c>
      <c r="C71" s="14"/>
      <c r="D71" s="40" t="s">
        <v>125</v>
      </c>
      <c r="E71" s="29"/>
      <c r="F71" s="16"/>
      <c r="G71" s="16"/>
      <c r="H71" s="17"/>
      <c r="I71" s="16"/>
      <c r="J71" s="16"/>
      <c r="K71" s="41"/>
      <c r="L71" s="16"/>
      <c r="M71" s="16"/>
      <c r="N71" s="42">
        <f>N72</f>
        <v>12.5</v>
      </c>
      <c r="O71" s="42">
        <f aca="true" t="shared" si="30" ref="O71:T71">O72</f>
        <v>12.5</v>
      </c>
      <c r="P71" s="42">
        <f t="shared" si="30"/>
        <v>6.1</v>
      </c>
      <c r="Q71" s="42">
        <f t="shared" si="30"/>
        <v>20</v>
      </c>
      <c r="R71" s="42">
        <f t="shared" si="30"/>
        <v>0</v>
      </c>
      <c r="S71" s="42">
        <f t="shared" si="30"/>
        <v>0</v>
      </c>
      <c r="T71" s="42">
        <f t="shared" si="30"/>
        <v>0</v>
      </c>
      <c r="U71" s="18"/>
    </row>
    <row r="72" spans="1:21" ht="12.75" customHeight="1">
      <c r="A72" s="51"/>
      <c r="B72" s="25"/>
      <c r="C72" s="14"/>
      <c r="D72" s="40">
        <v>220</v>
      </c>
      <c r="E72" s="29"/>
      <c r="F72" s="16"/>
      <c r="G72" s="16"/>
      <c r="H72" s="17"/>
      <c r="I72" s="16"/>
      <c r="J72" s="16"/>
      <c r="K72" s="41"/>
      <c r="L72" s="16"/>
      <c r="M72" s="16"/>
      <c r="N72" s="27">
        <v>12.5</v>
      </c>
      <c r="O72" s="27">
        <v>12.5</v>
      </c>
      <c r="P72" s="27">
        <v>6.1</v>
      </c>
      <c r="Q72" s="27">
        <v>20</v>
      </c>
      <c r="R72" s="27"/>
      <c r="S72" s="27"/>
      <c r="T72" s="27"/>
      <c r="U72" s="18"/>
    </row>
    <row r="73" spans="1:21" ht="125.25" customHeight="1">
      <c r="A73" s="53" t="s">
        <v>129</v>
      </c>
      <c r="B73" s="54" t="s">
        <v>128</v>
      </c>
      <c r="C73" s="56">
        <v>5200</v>
      </c>
      <c r="D73" s="57"/>
      <c r="E73" s="58"/>
      <c r="F73" s="59"/>
      <c r="G73" s="59"/>
      <c r="H73" s="60"/>
      <c r="I73" s="59"/>
      <c r="J73" s="59"/>
      <c r="K73" s="61"/>
      <c r="L73" s="59"/>
      <c r="M73" s="59"/>
      <c r="N73" s="62">
        <f>N74</f>
        <v>121.19999999999999</v>
      </c>
      <c r="O73" s="62">
        <f aca="true" t="shared" si="31" ref="O73:T73">O74</f>
        <v>121</v>
      </c>
      <c r="P73" s="62">
        <f t="shared" si="31"/>
        <v>134.6</v>
      </c>
      <c r="Q73" s="62">
        <f t="shared" si="31"/>
        <v>120</v>
      </c>
      <c r="R73" s="62">
        <f t="shared" si="31"/>
        <v>120</v>
      </c>
      <c r="S73" s="62">
        <f t="shared" si="31"/>
        <v>116</v>
      </c>
      <c r="T73" s="62">
        <f t="shared" si="31"/>
        <v>116</v>
      </c>
      <c r="U73" s="63"/>
    </row>
    <row r="74" spans="1:21" ht="106.5" customHeight="1">
      <c r="A74" s="52" t="s">
        <v>96</v>
      </c>
      <c r="B74" s="25" t="s">
        <v>95</v>
      </c>
      <c r="C74" s="14">
        <v>5400</v>
      </c>
      <c r="D74" s="40"/>
      <c r="E74" s="29"/>
      <c r="F74" s="16"/>
      <c r="G74" s="16"/>
      <c r="H74" s="17"/>
      <c r="I74" s="16"/>
      <c r="J74" s="16"/>
      <c r="K74" s="41"/>
      <c r="L74" s="16"/>
      <c r="M74" s="16"/>
      <c r="N74" s="42">
        <f>N75+N81</f>
        <v>121.19999999999999</v>
      </c>
      <c r="O74" s="42">
        <f aca="true" t="shared" si="32" ref="O74:T74">O75+O81</f>
        <v>121</v>
      </c>
      <c r="P74" s="42">
        <f t="shared" si="32"/>
        <v>134.6</v>
      </c>
      <c r="Q74" s="42">
        <f t="shared" si="32"/>
        <v>120</v>
      </c>
      <c r="R74" s="42">
        <f t="shared" si="32"/>
        <v>120</v>
      </c>
      <c r="S74" s="42">
        <f t="shared" si="32"/>
        <v>116</v>
      </c>
      <c r="T74" s="42">
        <f t="shared" si="32"/>
        <v>116</v>
      </c>
      <c r="U74" s="18"/>
    </row>
    <row r="75" spans="1:21" ht="27" customHeight="1">
      <c r="A75" s="52" t="s">
        <v>98</v>
      </c>
      <c r="B75" s="25" t="s">
        <v>97</v>
      </c>
      <c r="C75" s="14">
        <v>5402</v>
      </c>
      <c r="D75" s="40"/>
      <c r="E75" s="29"/>
      <c r="F75" s="16"/>
      <c r="G75" s="16"/>
      <c r="H75" s="17"/>
      <c r="I75" s="16"/>
      <c r="J75" s="16"/>
      <c r="K75" s="41"/>
      <c r="L75" s="16"/>
      <c r="M75" s="16"/>
      <c r="N75" s="42">
        <f>N76+N79</f>
        <v>16.9</v>
      </c>
      <c r="O75" s="42">
        <f aca="true" t="shared" si="33" ref="O75:T75">O76+O79</f>
        <v>16.7</v>
      </c>
      <c r="P75" s="42">
        <f t="shared" si="33"/>
        <v>25.5</v>
      </c>
      <c r="Q75" s="42">
        <f t="shared" si="33"/>
        <v>10</v>
      </c>
      <c r="R75" s="42">
        <f t="shared" si="33"/>
        <v>10</v>
      </c>
      <c r="S75" s="42">
        <f t="shared" si="33"/>
        <v>0</v>
      </c>
      <c r="T75" s="42">
        <f t="shared" si="33"/>
        <v>0</v>
      </c>
      <c r="U75" s="18"/>
    </row>
    <row r="76" spans="1:21" ht="26.25" customHeight="1">
      <c r="A76" s="51"/>
      <c r="B76" s="25" t="s">
        <v>46</v>
      </c>
      <c r="C76" s="14"/>
      <c r="D76" s="40" t="s">
        <v>99</v>
      </c>
      <c r="E76" s="29"/>
      <c r="F76" s="16"/>
      <c r="G76" s="16"/>
      <c r="H76" s="17"/>
      <c r="I76" s="16"/>
      <c r="J76" s="16"/>
      <c r="K76" s="41"/>
      <c r="L76" s="16"/>
      <c r="M76" s="16"/>
      <c r="N76" s="42">
        <f>N77</f>
        <v>3.9</v>
      </c>
      <c r="O76" s="42">
        <f aca="true" t="shared" si="34" ref="O76:T76">O77</f>
        <v>3.9</v>
      </c>
      <c r="P76" s="42">
        <f t="shared" si="34"/>
        <v>7.8</v>
      </c>
      <c r="Q76" s="42">
        <f t="shared" si="34"/>
        <v>10</v>
      </c>
      <c r="R76" s="42">
        <f t="shared" si="34"/>
        <v>10</v>
      </c>
      <c r="S76" s="42">
        <f t="shared" si="34"/>
        <v>0</v>
      </c>
      <c r="T76" s="42">
        <f t="shared" si="34"/>
        <v>0</v>
      </c>
      <c r="U76" s="18"/>
    </row>
    <row r="77" spans="1:21" ht="14.25" customHeight="1">
      <c r="A77" s="51"/>
      <c r="B77" s="25" t="s">
        <v>71</v>
      </c>
      <c r="C77" s="14"/>
      <c r="D77" s="40"/>
      <c r="E77" s="29"/>
      <c r="F77" s="16"/>
      <c r="G77" s="16"/>
      <c r="H77" s="17"/>
      <c r="I77" s="16"/>
      <c r="J77" s="16"/>
      <c r="K77" s="41"/>
      <c r="L77" s="16"/>
      <c r="M77" s="16"/>
      <c r="N77" s="42">
        <f>N78</f>
        <v>3.9</v>
      </c>
      <c r="O77" s="42">
        <f aca="true" t="shared" si="35" ref="O77:T77">O78</f>
        <v>3.9</v>
      </c>
      <c r="P77" s="42">
        <f t="shared" si="35"/>
        <v>7.8</v>
      </c>
      <c r="Q77" s="42">
        <f t="shared" si="35"/>
        <v>10</v>
      </c>
      <c r="R77" s="42">
        <f t="shared" si="35"/>
        <v>10</v>
      </c>
      <c r="S77" s="42">
        <f t="shared" si="35"/>
        <v>0</v>
      </c>
      <c r="T77" s="42">
        <f t="shared" si="35"/>
        <v>0</v>
      </c>
      <c r="U77" s="18"/>
    </row>
    <row r="78" spans="1:21" ht="12.75" customHeight="1">
      <c r="A78" s="51"/>
      <c r="B78" s="25"/>
      <c r="C78" s="14"/>
      <c r="D78" s="40">
        <v>220</v>
      </c>
      <c r="E78" s="29"/>
      <c r="F78" s="16"/>
      <c r="G78" s="16"/>
      <c r="H78" s="17"/>
      <c r="I78" s="16"/>
      <c r="J78" s="16"/>
      <c r="K78" s="41"/>
      <c r="L78" s="16"/>
      <c r="M78" s="16"/>
      <c r="N78" s="27">
        <v>3.9</v>
      </c>
      <c r="O78" s="27">
        <v>3.9</v>
      </c>
      <c r="P78" s="27">
        <v>7.8</v>
      </c>
      <c r="Q78" s="27">
        <v>10</v>
      </c>
      <c r="R78" s="27">
        <v>10</v>
      </c>
      <c r="S78" s="27"/>
      <c r="T78" s="27"/>
      <c r="U78" s="18"/>
    </row>
    <row r="79" spans="1:21" ht="26.25" customHeight="1">
      <c r="A79" s="51"/>
      <c r="B79" s="25" t="s">
        <v>45</v>
      </c>
      <c r="C79" s="14"/>
      <c r="D79" s="40" t="s">
        <v>167</v>
      </c>
      <c r="E79" s="29"/>
      <c r="F79" s="16"/>
      <c r="G79" s="16"/>
      <c r="H79" s="17"/>
      <c r="I79" s="16"/>
      <c r="J79" s="16"/>
      <c r="K79" s="41"/>
      <c r="L79" s="16"/>
      <c r="M79" s="16"/>
      <c r="N79" s="42">
        <f>N80</f>
        <v>13</v>
      </c>
      <c r="O79" s="42">
        <f aca="true" t="shared" si="36" ref="O79:T79">O80</f>
        <v>12.8</v>
      </c>
      <c r="P79" s="42">
        <f t="shared" si="36"/>
        <v>17.7</v>
      </c>
      <c r="Q79" s="42">
        <f t="shared" si="36"/>
        <v>0</v>
      </c>
      <c r="R79" s="42">
        <f t="shared" si="36"/>
        <v>0</v>
      </c>
      <c r="S79" s="42">
        <f t="shared" si="36"/>
        <v>0</v>
      </c>
      <c r="T79" s="42">
        <f t="shared" si="36"/>
        <v>0</v>
      </c>
      <c r="U79" s="18"/>
    </row>
    <row r="80" spans="1:21" ht="12.75" customHeight="1">
      <c r="A80" s="51"/>
      <c r="B80" s="25" t="s">
        <v>71</v>
      </c>
      <c r="C80" s="14"/>
      <c r="D80" s="40">
        <v>220</v>
      </c>
      <c r="E80" s="29"/>
      <c r="F80" s="16"/>
      <c r="G80" s="16"/>
      <c r="H80" s="17"/>
      <c r="I80" s="16"/>
      <c r="J80" s="16"/>
      <c r="K80" s="41"/>
      <c r="L80" s="16"/>
      <c r="M80" s="16"/>
      <c r="N80" s="27">
        <v>13</v>
      </c>
      <c r="O80" s="27">
        <v>12.8</v>
      </c>
      <c r="P80" s="27">
        <v>17.7</v>
      </c>
      <c r="Q80" s="27"/>
      <c r="R80" s="27"/>
      <c r="S80" s="27"/>
      <c r="T80" s="27"/>
      <c r="U80" s="18"/>
    </row>
    <row r="81" spans="1:21" ht="63.75" customHeight="1">
      <c r="A81" s="52" t="s">
        <v>135</v>
      </c>
      <c r="B81" s="25" t="s">
        <v>136</v>
      </c>
      <c r="C81" s="14">
        <v>5403</v>
      </c>
      <c r="D81" s="40" t="s">
        <v>137</v>
      </c>
      <c r="E81" s="29"/>
      <c r="F81" s="16"/>
      <c r="G81" s="16"/>
      <c r="H81" s="17"/>
      <c r="I81" s="16"/>
      <c r="J81" s="16"/>
      <c r="K81" s="29" t="s">
        <v>157</v>
      </c>
      <c r="L81" s="16"/>
      <c r="M81" s="16"/>
      <c r="N81" s="42">
        <f>N82</f>
        <v>104.3</v>
      </c>
      <c r="O81" s="42">
        <f aca="true" t="shared" si="37" ref="O81:T81">O82</f>
        <v>104.3</v>
      </c>
      <c r="P81" s="42">
        <f t="shared" si="37"/>
        <v>109.1</v>
      </c>
      <c r="Q81" s="42">
        <f t="shared" si="37"/>
        <v>110</v>
      </c>
      <c r="R81" s="42">
        <f t="shared" si="37"/>
        <v>110</v>
      </c>
      <c r="S81" s="42">
        <f t="shared" si="37"/>
        <v>116</v>
      </c>
      <c r="T81" s="42">
        <f t="shared" si="37"/>
        <v>116</v>
      </c>
      <c r="U81" s="18"/>
    </row>
    <row r="82" spans="1:21" ht="12.75" customHeight="1">
      <c r="A82" s="51"/>
      <c r="B82" s="25"/>
      <c r="C82" s="14"/>
      <c r="D82" s="40">
        <v>260</v>
      </c>
      <c r="E82" s="29"/>
      <c r="F82" s="16"/>
      <c r="G82" s="16"/>
      <c r="H82" s="17"/>
      <c r="I82" s="16"/>
      <c r="J82" s="16"/>
      <c r="K82" s="41"/>
      <c r="L82" s="16"/>
      <c r="M82" s="16"/>
      <c r="N82" s="27">
        <v>104.3</v>
      </c>
      <c r="O82" s="27">
        <v>104.3</v>
      </c>
      <c r="P82" s="27">
        <v>109.1</v>
      </c>
      <c r="Q82" s="27">
        <v>110</v>
      </c>
      <c r="R82" s="27">
        <v>110</v>
      </c>
      <c r="S82" s="27">
        <v>116</v>
      </c>
      <c r="T82" s="27">
        <v>116</v>
      </c>
      <c r="U82" s="18"/>
    </row>
    <row r="83" spans="1:21" ht="150.75" customHeight="1">
      <c r="A83" s="53" t="s">
        <v>101</v>
      </c>
      <c r="B83" s="54" t="s">
        <v>100</v>
      </c>
      <c r="C83" s="56">
        <v>5500</v>
      </c>
      <c r="D83" s="57"/>
      <c r="E83" s="58"/>
      <c r="F83" s="59"/>
      <c r="G83" s="59"/>
      <c r="H83" s="60"/>
      <c r="I83" s="59"/>
      <c r="J83" s="59"/>
      <c r="K83" s="61"/>
      <c r="L83" s="59"/>
      <c r="M83" s="59"/>
      <c r="N83" s="62">
        <f>N84</f>
        <v>66.7</v>
      </c>
      <c r="O83" s="62">
        <f aca="true" t="shared" si="38" ref="O83:T83">O84</f>
        <v>65.89999999999999</v>
      </c>
      <c r="P83" s="62">
        <f t="shared" si="38"/>
        <v>68.89999999999999</v>
      </c>
      <c r="Q83" s="62">
        <f t="shared" si="38"/>
        <v>68.3</v>
      </c>
      <c r="R83" s="62">
        <f t="shared" si="38"/>
        <v>68.89999999999999</v>
      </c>
      <c r="S83" s="62">
        <f t="shared" si="38"/>
        <v>68.3</v>
      </c>
      <c r="T83" s="62">
        <f t="shared" si="38"/>
        <v>68.3</v>
      </c>
      <c r="U83" s="63"/>
    </row>
    <row r="84" spans="1:21" ht="38.25" customHeight="1">
      <c r="A84" s="52" t="s">
        <v>103</v>
      </c>
      <c r="B84" s="25" t="s">
        <v>102</v>
      </c>
      <c r="C84" s="14">
        <v>5501</v>
      </c>
      <c r="D84" s="40"/>
      <c r="E84" s="29"/>
      <c r="F84" s="16"/>
      <c r="G84" s="16"/>
      <c r="H84" s="17"/>
      <c r="I84" s="16"/>
      <c r="J84" s="16"/>
      <c r="K84" s="41"/>
      <c r="L84" s="16"/>
      <c r="M84" s="16"/>
      <c r="N84" s="42">
        <f>N85</f>
        <v>66.7</v>
      </c>
      <c r="O84" s="42">
        <f aca="true" t="shared" si="39" ref="O84:T84">O85</f>
        <v>65.89999999999999</v>
      </c>
      <c r="P84" s="42">
        <f t="shared" si="39"/>
        <v>68.89999999999999</v>
      </c>
      <c r="Q84" s="42">
        <f t="shared" si="39"/>
        <v>68.3</v>
      </c>
      <c r="R84" s="42">
        <f t="shared" si="39"/>
        <v>68.89999999999999</v>
      </c>
      <c r="S84" s="42">
        <f t="shared" si="39"/>
        <v>68.3</v>
      </c>
      <c r="T84" s="42">
        <f t="shared" si="39"/>
        <v>68.3</v>
      </c>
      <c r="U84" s="18"/>
    </row>
    <row r="85" spans="1:21" ht="51" customHeight="1">
      <c r="A85" s="52" t="s">
        <v>105</v>
      </c>
      <c r="B85" s="25" t="s">
        <v>104</v>
      </c>
      <c r="C85" s="14">
        <v>5504</v>
      </c>
      <c r="D85" s="40" t="s">
        <v>108</v>
      </c>
      <c r="E85" s="29"/>
      <c r="F85" s="16"/>
      <c r="G85" s="16"/>
      <c r="H85" s="41" t="s">
        <v>145</v>
      </c>
      <c r="I85" s="65" t="s">
        <v>146</v>
      </c>
      <c r="J85" s="65" t="s">
        <v>147</v>
      </c>
      <c r="K85" s="41"/>
      <c r="L85" s="16"/>
      <c r="M85" s="16"/>
      <c r="N85" s="42">
        <f>N86+N88</f>
        <v>66.7</v>
      </c>
      <c r="O85" s="42">
        <f aca="true" t="shared" si="40" ref="O85:T85">O86+O88</f>
        <v>65.89999999999999</v>
      </c>
      <c r="P85" s="42">
        <f t="shared" si="40"/>
        <v>68.89999999999999</v>
      </c>
      <c r="Q85" s="42">
        <f t="shared" si="40"/>
        <v>68.3</v>
      </c>
      <c r="R85" s="42">
        <f t="shared" si="40"/>
        <v>68.89999999999999</v>
      </c>
      <c r="S85" s="42">
        <f t="shared" si="40"/>
        <v>68.3</v>
      </c>
      <c r="T85" s="42">
        <f t="shared" si="40"/>
        <v>68.3</v>
      </c>
      <c r="U85" s="18"/>
    </row>
    <row r="86" spans="1:21" ht="24.75" customHeight="1">
      <c r="A86" s="52"/>
      <c r="B86" s="25"/>
      <c r="C86" s="14"/>
      <c r="D86" s="40" t="s">
        <v>106</v>
      </c>
      <c r="E86" s="29"/>
      <c r="F86" s="16"/>
      <c r="G86" s="16"/>
      <c r="H86" s="17"/>
      <c r="I86" s="16"/>
      <c r="J86" s="16"/>
      <c r="K86" s="41"/>
      <c r="L86" s="16"/>
      <c r="M86" s="16"/>
      <c r="N86" s="42">
        <f>N87</f>
        <v>61.8</v>
      </c>
      <c r="O86" s="42">
        <f aca="true" t="shared" si="41" ref="O86:T86">O87</f>
        <v>61.8</v>
      </c>
      <c r="P86" s="42">
        <f t="shared" si="41"/>
        <v>62.3</v>
      </c>
      <c r="Q86" s="42">
        <f t="shared" si="41"/>
        <v>62.1</v>
      </c>
      <c r="R86" s="42">
        <f t="shared" si="41"/>
        <v>62.3</v>
      </c>
      <c r="S86" s="42">
        <f t="shared" si="41"/>
        <v>62.1</v>
      </c>
      <c r="T86" s="42">
        <f t="shared" si="41"/>
        <v>62.1</v>
      </c>
      <c r="U86" s="18"/>
    </row>
    <row r="87" spans="1:21" ht="12.75" customHeight="1">
      <c r="A87" s="51"/>
      <c r="B87" s="25"/>
      <c r="C87" s="14"/>
      <c r="D87" s="40">
        <v>210</v>
      </c>
      <c r="E87" s="29"/>
      <c r="F87" s="16"/>
      <c r="G87" s="16"/>
      <c r="H87" s="17"/>
      <c r="I87" s="16"/>
      <c r="J87" s="16"/>
      <c r="K87" s="41"/>
      <c r="L87" s="16"/>
      <c r="M87" s="16"/>
      <c r="N87" s="27">
        <v>61.8</v>
      </c>
      <c r="O87" s="27">
        <v>61.8</v>
      </c>
      <c r="P87" s="27">
        <v>62.3</v>
      </c>
      <c r="Q87" s="27">
        <v>62.1</v>
      </c>
      <c r="R87" s="27">
        <v>62.3</v>
      </c>
      <c r="S87" s="27">
        <v>62.1</v>
      </c>
      <c r="T87" s="27">
        <v>62.1</v>
      </c>
      <c r="U87" s="18"/>
    </row>
    <row r="88" spans="1:21" ht="27" customHeight="1">
      <c r="A88" s="51"/>
      <c r="B88" s="25"/>
      <c r="C88" s="14"/>
      <c r="D88" s="40" t="s">
        <v>107</v>
      </c>
      <c r="E88" s="29"/>
      <c r="F88" s="16"/>
      <c r="G88" s="16"/>
      <c r="H88" s="17"/>
      <c r="I88" s="16"/>
      <c r="J88" s="16"/>
      <c r="K88" s="41"/>
      <c r="L88" s="16"/>
      <c r="M88" s="16"/>
      <c r="N88" s="42">
        <f>N89+N90</f>
        <v>4.9</v>
      </c>
      <c r="O88" s="42">
        <f aca="true" t="shared" si="42" ref="O88:T88">O89+O90</f>
        <v>4.1</v>
      </c>
      <c r="P88" s="42">
        <f t="shared" si="42"/>
        <v>6.6</v>
      </c>
      <c r="Q88" s="42">
        <f t="shared" si="42"/>
        <v>6.2</v>
      </c>
      <c r="R88" s="42">
        <f t="shared" si="42"/>
        <v>6.6</v>
      </c>
      <c r="S88" s="42">
        <f t="shared" si="42"/>
        <v>6.2</v>
      </c>
      <c r="T88" s="42">
        <f t="shared" si="42"/>
        <v>6.2</v>
      </c>
      <c r="U88" s="18"/>
    </row>
    <row r="89" spans="1:21" ht="12.75" customHeight="1">
      <c r="A89" s="51"/>
      <c r="B89" s="25"/>
      <c r="C89" s="14"/>
      <c r="D89" s="40">
        <v>220</v>
      </c>
      <c r="E89" s="29"/>
      <c r="F89" s="16"/>
      <c r="G89" s="16"/>
      <c r="H89" s="17"/>
      <c r="I89" s="16"/>
      <c r="J89" s="16"/>
      <c r="K89" s="41"/>
      <c r="L89" s="16"/>
      <c r="M89" s="16"/>
      <c r="N89" s="27">
        <v>2.6</v>
      </c>
      <c r="O89" s="27">
        <v>2.6</v>
      </c>
      <c r="P89" s="27">
        <v>3.9</v>
      </c>
      <c r="Q89" s="27">
        <v>4.2</v>
      </c>
      <c r="R89" s="27">
        <v>3.9</v>
      </c>
      <c r="S89" s="27">
        <v>4.2</v>
      </c>
      <c r="T89" s="27">
        <v>4.2</v>
      </c>
      <c r="U89" s="18"/>
    </row>
    <row r="90" spans="1:21" ht="12.75" customHeight="1">
      <c r="A90" s="51"/>
      <c r="B90" s="25"/>
      <c r="C90" s="14"/>
      <c r="D90" s="40">
        <v>300</v>
      </c>
      <c r="E90" s="29"/>
      <c r="F90" s="16"/>
      <c r="G90" s="16"/>
      <c r="H90" s="17"/>
      <c r="I90" s="16"/>
      <c r="J90" s="16"/>
      <c r="K90" s="41"/>
      <c r="L90" s="16"/>
      <c r="M90" s="16"/>
      <c r="N90" s="27">
        <v>2.3</v>
      </c>
      <c r="O90" s="27">
        <v>1.5</v>
      </c>
      <c r="P90" s="27">
        <v>2.7</v>
      </c>
      <c r="Q90" s="27">
        <v>2</v>
      </c>
      <c r="R90" s="27">
        <v>2.7</v>
      </c>
      <c r="S90" s="27">
        <v>2</v>
      </c>
      <c r="T90" s="27">
        <v>2</v>
      </c>
      <c r="U90" s="18"/>
    </row>
    <row r="91" spans="1:21" ht="113.25" customHeight="1">
      <c r="A91" s="53" t="s">
        <v>111</v>
      </c>
      <c r="B91" s="54" t="s">
        <v>110</v>
      </c>
      <c r="C91" s="56">
        <v>5700</v>
      </c>
      <c r="D91" s="57"/>
      <c r="E91" s="58"/>
      <c r="F91" s="59"/>
      <c r="G91" s="59"/>
      <c r="H91" s="60"/>
      <c r="I91" s="59"/>
      <c r="J91" s="59"/>
      <c r="K91" s="61"/>
      <c r="L91" s="59"/>
      <c r="M91" s="59"/>
      <c r="N91" s="62">
        <f>N92</f>
        <v>510</v>
      </c>
      <c r="O91" s="62">
        <f aca="true" t="shared" si="43" ref="O91:T91">O92</f>
        <v>510</v>
      </c>
      <c r="P91" s="62">
        <f t="shared" si="43"/>
        <v>448.5</v>
      </c>
      <c r="Q91" s="62">
        <f t="shared" si="43"/>
        <v>439.5</v>
      </c>
      <c r="R91" s="62">
        <f t="shared" si="43"/>
        <v>453</v>
      </c>
      <c r="S91" s="62">
        <f t="shared" si="43"/>
        <v>368</v>
      </c>
      <c r="T91" s="62">
        <f t="shared" si="43"/>
        <v>368</v>
      </c>
      <c r="U91" s="63"/>
    </row>
    <row r="92" spans="1:21" ht="24.75" customHeight="1">
      <c r="A92" s="52" t="s">
        <v>113</v>
      </c>
      <c r="B92" s="25" t="s">
        <v>112</v>
      </c>
      <c r="C92" s="14">
        <v>5800</v>
      </c>
      <c r="D92" s="40"/>
      <c r="E92" s="29"/>
      <c r="F92" s="16"/>
      <c r="G92" s="16"/>
      <c r="H92" s="17"/>
      <c r="I92" s="16"/>
      <c r="J92" s="16"/>
      <c r="K92" s="41"/>
      <c r="L92" s="16"/>
      <c r="M92" s="16"/>
      <c r="N92" s="42">
        <f>N93</f>
        <v>510</v>
      </c>
      <c r="O92" s="42">
        <f aca="true" t="shared" si="44" ref="O92:T92">O93</f>
        <v>510</v>
      </c>
      <c r="P92" s="42">
        <f t="shared" si="44"/>
        <v>448.5</v>
      </c>
      <c r="Q92" s="42">
        <f t="shared" si="44"/>
        <v>439.5</v>
      </c>
      <c r="R92" s="42">
        <f t="shared" si="44"/>
        <v>453</v>
      </c>
      <c r="S92" s="42">
        <f t="shared" si="44"/>
        <v>368</v>
      </c>
      <c r="T92" s="42">
        <f t="shared" si="44"/>
        <v>368</v>
      </c>
      <c r="U92" s="18"/>
    </row>
    <row r="93" spans="1:21" ht="102.75" customHeight="1">
      <c r="A93" s="52" t="s">
        <v>115</v>
      </c>
      <c r="B93" s="25" t="s">
        <v>114</v>
      </c>
      <c r="C93" s="14">
        <v>5801</v>
      </c>
      <c r="D93" s="40"/>
      <c r="E93" s="29"/>
      <c r="F93" s="16"/>
      <c r="G93" s="16"/>
      <c r="H93" s="17"/>
      <c r="I93" s="16"/>
      <c r="J93" s="16"/>
      <c r="K93" s="41"/>
      <c r="L93" s="16"/>
      <c r="M93" s="16"/>
      <c r="N93" s="42">
        <f aca="true" t="shared" si="45" ref="N93:T93">N94+N96</f>
        <v>510</v>
      </c>
      <c r="O93" s="42">
        <f t="shared" si="45"/>
        <v>510</v>
      </c>
      <c r="P93" s="42">
        <f t="shared" si="45"/>
        <v>448.5</v>
      </c>
      <c r="Q93" s="42">
        <f t="shared" si="45"/>
        <v>439.5</v>
      </c>
      <c r="R93" s="42">
        <f t="shared" si="45"/>
        <v>453</v>
      </c>
      <c r="S93" s="42">
        <f t="shared" si="45"/>
        <v>368</v>
      </c>
      <c r="T93" s="42">
        <f t="shared" si="45"/>
        <v>368</v>
      </c>
      <c r="U93" s="18"/>
    </row>
    <row r="94" spans="1:21" ht="57.75" customHeight="1">
      <c r="A94" s="52" t="s">
        <v>117</v>
      </c>
      <c r="B94" s="25" t="s">
        <v>116</v>
      </c>
      <c r="C94" s="14">
        <v>5802</v>
      </c>
      <c r="D94" s="40" t="s">
        <v>118</v>
      </c>
      <c r="E94" s="29" t="s">
        <v>140</v>
      </c>
      <c r="F94" s="65" t="s">
        <v>152</v>
      </c>
      <c r="G94" s="29" t="s">
        <v>138</v>
      </c>
      <c r="H94" s="17"/>
      <c r="I94" s="16"/>
      <c r="J94" s="16"/>
      <c r="K94" s="41" t="s">
        <v>148</v>
      </c>
      <c r="L94" s="65" t="s">
        <v>150</v>
      </c>
      <c r="M94" s="65" t="s">
        <v>149</v>
      </c>
      <c r="N94" s="42">
        <f>N95</f>
        <v>252</v>
      </c>
      <c r="O94" s="42">
        <f aca="true" t="shared" si="46" ref="O94:T94">O95</f>
        <v>252</v>
      </c>
      <c r="P94" s="42">
        <f t="shared" si="46"/>
        <v>232.5</v>
      </c>
      <c r="Q94" s="42">
        <f t="shared" si="46"/>
        <v>221</v>
      </c>
      <c r="R94" s="42">
        <f t="shared" si="46"/>
        <v>237</v>
      </c>
      <c r="S94" s="42">
        <f t="shared" si="46"/>
        <v>175</v>
      </c>
      <c r="T94" s="42">
        <f t="shared" si="46"/>
        <v>175</v>
      </c>
      <c r="U94" s="18"/>
    </row>
    <row r="95" spans="1:21" ht="12.75" customHeight="1">
      <c r="A95" s="51"/>
      <c r="B95" s="25"/>
      <c r="C95" s="14"/>
      <c r="D95" s="40">
        <v>250</v>
      </c>
      <c r="E95" s="29"/>
      <c r="F95" s="16"/>
      <c r="G95" s="16"/>
      <c r="H95" s="17"/>
      <c r="I95" s="16"/>
      <c r="J95" s="16"/>
      <c r="K95" s="41"/>
      <c r="L95" s="16"/>
      <c r="M95" s="16"/>
      <c r="N95" s="27">
        <v>252</v>
      </c>
      <c r="O95" s="27">
        <v>252</v>
      </c>
      <c r="P95" s="27">
        <v>232.5</v>
      </c>
      <c r="Q95" s="27">
        <v>221</v>
      </c>
      <c r="R95" s="27">
        <v>237</v>
      </c>
      <c r="S95" s="27">
        <v>175</v>
      </c>
      <c r="T95" s="27">
        <v>175</v>
      </c>
      <c r="U95" s="18"/>
    </row>
    <row r="96" spans="1:21" ht="57.75" customHeight="1">
      <c r="A96" s="52" t="s">
        <v>121</v>
      </c>
      <c r="B96" s="25" t="s">
        <v>119</v>
      </c>
      <c r="C96" s="14">
        <v>5803</v>
      </c>
      <c r="D96" s="40" t="s">
        <v>120</v>
      </c>
      <c r="E96" s="29" t="s">
        <v>140</v>
      </c>
      <c r="F96" s="65" t="s">
        <v>152</v>
      </c>
      <c r="G96" s="29" t="s">
        <v>138</v>
      </c>
      <c r="H96" s="17"/>
      <c r="I96" s="16"/>
      <c r="J96" s="16"/>
      <c r="K96" s="41" t="s">
        <v>151</v>
      </c>
      <c r="L96" s="65" t="s">
        <v>150</v>
      </c>
      <c r="M96" s="65" t="s">
        <v>149</v>
      </c>
      <c r="N96" s="42">
        <f>N97</f>
        <v>258</v>
      </c>
      <c r="O96" s="42">
        <f aca="true" t="shared" si="47" ref="O96:T96">O97</f>
        <v>258</v>
      </c>
      <c r="P96" s="42">
        <f t="shared" si="47"/>
        <v>216</v>
      </c>
      <c r="Q96" s="42">
        <f t="shared" si="47"/>
        <v>218.5</v>
      </c>
      <c r="R96" s="42">
        <f t="shared" si="47"/>
        <v>216</v>
      </c>
      <c r="S96" s="42">
        <f t="shared" si="47"/>
        <v>193</v>
      </c>
      <c r="T96" s="42">
        <f t="shared" si="47"/>
        <v>193</v>
      </c>
      <c r="U96" s="18"/>
    </row>
    <row r="97" spans="1:21" ht="12.75" customHeight="1">
      <c r="A97" s="51"/>
      <c r="B97" s="25"/>
      <c r="C97" s="14"/>
      <c r="D97" s="40">
        <v>250</v>
      </c>
      <c r="E97" s="29"/>
      <c r="F97" s="16"/>
      <c r="G97" s="16"/>
      <c r="H97" s="17"/>
      <c r="I97" s="16"/>
      <c r="J97" s="16"/>
      <c r="K97" s="41"/>
      <c r="L97" s="16"/>
      <c r="M97" s="16"/>
      <c r="N97" s="27">
        <v>258</v>
      </c>
      <c r="O97" s="27">
        <v>258</v>
      </c>
      <c r="P97" s="27">
        <v>216</v>
      </c>
      <c r="Q97" s="27">
        <v>218.5</v>
      </c>
      <c r="R97" s="27">
        <v>216</v>
      </c>
      <c r="S97" s="27">
        <v>193</v>
      </c>
      <c r="T97" s="27">
        <v>193</v>
      </c>
      <c r="U97" s="18"/>
    </row>
    <row r="98" spans="1:28" ht="12.75">
      <c r="A98" s="14"/>
      <c r="B98" s="32"/>
      <c r="C98" s="30"/>
      <c r="D98" s="14"/>
      <c r="E98" s="26"/>
      <c r="F98" s="34"/>
      <c r="G98" s="34"/>
      <c r="H98" s="26"/>
      <c r="I98" s="34"/>
      <c r="J98" s="34"/>
      <c r="K98" s="15"/>
      <c r="L98" s="31"/>
      <c r="M98" s="31"/>
      <c r="N98" s="33"/>
      <c r="O98" s="33"/>
      <c r="P98" s="33"/>
      <c r="Q98" s="33"/>
      <c r="R98" s="33"/>
      <c r="S98" s="33"/>
      <c r="T98" s="33"/>
      <c r="U98" s="18"/>
      <c r="Y98" s="4"/>
      <c r="Z98" s="4"/>
      <c r="AA98" s="4"/>
      <c r="AB98" s="4"/>
    </row>
    <row r="99" spans="1:28" ht="25.5">
      <c r="A99" s="19" t="s">
        <v>38</v>
      </c>
      <c r="B99" s="20" t="s">
        <v>33</v>
      </c>
      <c r="C99" s="21" t="s">
        <v>34</v>
      </c>
      <c r="D99" s="21"/>
      <c r="E99" s="22"/>
      <c r="F99" s="23"/>
      <c r="G99" s="23"/>
      <c r="H99" s="24"/>
      <c r="I99" s="23"/>
      <c r="J99" s="23"/>
      <c r="K99" s="24"/>
      <c r="L99" s="23"/>
      <c r="M99" s="23"/>
      <c r="N99" s="55">
        <f>N7</f>
        <v>4394.599999999999</v>
      </c>
      <c r="O99" s="55">
        <f aca="true" t="shared" si="48" ref="O99:T99">O7</f>
        <v>4393.6</v>
      </c>
      <c r="P99" s="55">
        <f t="shared" si="48"/>
        <v>5232.7</v>
      </c>
      <c r="Q99" s="55">
        <f t="shared" si="48"/>
        <v>3784.3</v>
      </c>
      <c r="R99" s="55">
        <f t="shared" si="48"/>
        <v>2226.9</v>
      </c>
      <c r="S99" s="55">
        <f t="shared" si="48"/>
        <v>2615.3</v>
      </c>
      <c r="T99" s="55">
        <f t="shared" si="48"/>
        <v>2571.3</v>
      </c>
      <c r="U99" s="19"/>
      <c r="Y99" s="4"/>
      <c r="Z99" s="4"/>
      <c r="AA99" s="4"/>
      <c r="AB99" s="4"/>
    </row>
    <row r="101" ht="12.75">
      <c r="B101" s="37" t="s">
        <v>35</v>
      </c>
    </row>
    <row r="102" ht="12.75">
      <c r="B102" s="37" t="s">
        <v>36</v>
      </c>
    </row>
    <row r="103" spans="1:2" ht="12.75">
      <c r="A103" s="38"/>
      <c r="B103" s="37" t="s">
        <v>37</v>
      </c>
    </row>
    <row r="104" spans="2:9" ht="12.75">
      <c r="B104" s="78"/>
      <c r="C104" s="78"/>
      <c r="D104" s="78"/>
      <c r="E104" s="78"/>
      <c r="F104" s="78"/>
      <c r="G104" s="78"/>
      <c r="H104" s="78"/>
      <c r="I104" s="78"/>
    </row>
  </sheetData>
  <mergeCells count="13">
    <mergeCell ref="D3:D5"/>
    <mergeCell ref="E3:M3"/>
    <mergeCell ref="N3:T3"/>
    <mergeCell ref="B104:I104"/>
    <mergeCell ref="A3:C5"/>
    <mergeCell ref="U3:U5"/>
    <mergeCell ref="E4:G4"/>
    <mergeCell ref="H4:J4"/>
    <mergeCell ref="K4:M4"/>
    <mergeCell ref="N4:O4"/>
    <mergeCell ref="P4:P5"/>
    <mergeCell ref="Q4:Q5"/>
    <mergeCell ref="S4:T4"/>
  </mergeCells>
  <printOptions/>
  <pageMargins left="0" right="0" top="0.1968503937007874" bottom="0.15748031496062992" header="0.15748031496062992" footer="0.15748031496062992"/>
  <pageSetup horizontalDpi="600" verticalDpi="600" orientation="landscape" paperSize="8" scale="72"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obp_toi</dc:creator>
  <cp:keywords/>
  <dc:description/>
  <cp:lastModifiedBy>Пользователь</cp:lastModifiedBy>
  <cp:lastPrinted>2016-04-29T04:27:12Z</cp:lastPrinted>
  <dcterms:created xsi:type="dcterms:W3CDTF">2010-05-21T12:05:57Z</dcterms:created>
  <dcterms:modified xsi:type="dcterms:W3CDTF">2017-02-16T07:14:39Z</dcterms:modified>
  <cp:category/>
  <cp:version/>
  <cp:contentType/>
  <cp:contentStatus/>
</cp:coreProperties>
</file>